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Financování 2013" sheetId="1" r:id="rId1"/>
    <sheet name="Příspěvky organizacím" sheetId="2" r:id="rId2"/>
    <sheet name="Rozpočet 2013" sheetId="3" r:id="rId3"/>
    <sheet name="Příjmy 2013" sheetId="4" r:id="rId4"/>
    <sheet name="Výdaje 2013" sheetId="5" r:id="rId5"/>
    <sheet name="Sestava kompatibility" sheetId="6" state="hidden" r:id="rId6"/>
    <sheet name="Sestava kompatibility (1)" sheetId="7" state="hidden" r:id="rId7"/>
  </sheets>
  <definedNames/>
  <calcPr fullCalcOnLoad="1"/>
</workbook>
</file>

<file path=xl/sharedStrings.xml><?xml version="1.0" encoding="utf-8"?>
<sst xmlns="http://schemas.openxmlformats.org/spreadsheetml/2006/main" count="466" uniqueCount="263">
  <si>
    <t>PŘÍJMOVÁ ČÁST</t>
  </si>
  <si>
    <t>UZ</t>
  </si>
  <si>
    <t>POPIS</t>
  </si>
  <si>
    <t>POZNÁMKA</t>
  </si>
  <si>
    <t>Paragraf</t>
  </si>
  <si>
    <t>Položka</t>
  </si>
  <si>
    <t>Daň z příjmů FO ze závislé činnosti</t>
  </si>
  <si>
    <t>Daň z příjmů FO ze samost.výd.činnosti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</si>
  <si>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</si>
  <si>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</si>
  <si>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</si>
  <si>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</si>
  <si>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</si>
  <si>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</si>
  <si>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</si>
  <si>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nemovitosti</t>
  </si>
  <si>
    <t>Neinv.přijaté dotace ze státního rozpočtu</t>
  </si>
  <si>
    <t>Příjmy z pronájmu pozemků</t>
  </si>
  <si>
    <t>Agro Stošíkovice</t>
  </si>
  <si>
    <t>Příjmy z poskytování služby a výrobků</t>
  </si>
  <si>
    <t>Podnikání a restruktur.v zemědělství</t>
  </si>
  <si>
    <t>Pitná voda</t>
  </si>
  <si>
    <t>Přijaté příspěvky na pořízení dlouh.majetku</t>
  </si>
  <si>
    <t>Příjmy z poskytování služeb a výrobků</t>
  </si>
  <si>
    <t>Rozhlas a televize</t>
  </si>
  <si>
    <t>Příjmy z pronájmu movitých věcí</t>
  </si>
  <si>
    <t>Zájmová činnost v kultuře</t>
  </si>
  <si>
    <t>Příjmy z pronájmu ostatních nebytových</t>
  </si>
  <si>
    <t>Výstavba a údržba místních inž.sítí</t>
  </si>
  <si>
    <t>Komunální služby a územní rozvoj</t>
  </si>
  <si>
    <t>Lesní hospodářství</t>
  </si>
  <si>
    <t>Přijaté nekapitálové příspěvky a náhrady</t>
  </si>
  <si>
    <t>Sběr a svoz nebezpečných odpadů</t>
  </si>
  <si>
    <t>Sběr a svoz komunálního odpadu</t>
  </si>
  <si>
    <t>Činnost místní správy</t>
  </si>
  <si>
    <t>Příjmy z podílů a dividend</t>
  </si>
  <si>
    <t>Obecné příjmy z finančních operací</t>
  </si>
  <si>
    <t>CELKEM</t>
  </si>
  <si>
    <t>IČ 00637092</t>
  </si>
  <si>
    <t>VÝDAJOVÁ ČÁST</t>
  </si>
  <si>
    <t>Org.</t>
  </si>
  <si>
    <t>Popis</t>
  </si>
  <si>
    <t>Org</t>
  </si>
  <si>
    <t>Poznámka</t>
  </si>
  <si>
    <t>Nákup materiálu jinde nazařazený</t>
  </si>
  <si>
    <t>Pohonné hmoty a maziva</t>
  </si>
  <si>
    <t>Podpora ost.prod.činností - les</t>
  </si>
  <si>
    <t>Ostatní osobní výdaje</t>
  </si>
  <si>
    <t>Nespecifikované rezervy</t>
  </si>
  <si>
    <t>Silnice</t>
  </si>
  <si>
    <t>Studená voda</t>
  </si>
  <si>
    <t>Služby pošt</t>
  </si>
  <si>
    <t>Opravy a udržování</t>
  </si>
  <si>
    <t>Předškolní zařízení</t>
  </si>
  <si>
    <t>Základní školy</t>
  </si>
  <si>
    <t>Neinvestiční transfery obcím</t>
  </si>
  <si>
    <t>Školní stravování při MŠ a ZŠ</t>
  </si>
  <si>
    <t>Nákup materiálu jinde nezařazený</t>
  </si>
  <si>
    <t>Činnosti knihovnické</t>
  </si>
  <si>
    <t>Ostatní záležitosti kultury</t>
  </si>
  <si>
    <t>Kulturní, národní a hist.památky</t>
  </si>
  <si>
    <t>Nákup ostatních služeb</t>
  </si>
  <si>
    <t>Plyn</t>
  </si>
  <si>
    <t>Elektrická energie</t>
  </si>
  <si>
    <t>Pohoštění</t>
  </si>
  <si>
    <t>Využití volného času dětí</t>
  </si>
  <si>
    <t>Veřejné osvětlení</t>
  </si>
  <si>
    <t>Výstavba a údržba inž.sítí</t>
  </si>
  <si>
    <t>plynovod</t>
  </si>
  <si>
    <t>Územní plánování</t>
  </si>
  <si>
    <t>Platby daní a popl.stát.rozpočtu</t>
  </si>
  <si>
    <t>Odvádění a čištění odpadních vod</t>
  </si>
  <si>
    <t>Sběr a svoz nebezepečných odpadů</t>
  </si>
  <si>
    <t>Sběr a svoz komunálních odpadů</t>
  </si>
  <si>
    <t>Sběr a svoz ostatních odpadů</t>
  </si>
  <si>
    <t>Ostatní nakládání s odpady</t>
  </si>
  <si>
    <t>asanace skládky</t>
  </si>
  <si>
    <t>tříděný odpad</t>
  </si>
  <si>
    <t>Platy zaměstnanců v prac.poměru</t>
  </si>
  <si>
    <t>Povinné pojistné na úrazové pojišt.</t>
  </si>
  <si>
    <t xml:space="preserve">Služby telekomunikací </t>
  </si>
  <si>
    <t>Služby peněžních ústavů</t>
  </si>
  <si>
    <t>Služby školení a vzdělávání</t>
  </si>
  <si>
    <t>Cestovné</t>
  </si>
  <si>
    <t>Péče o vzhled obcí a veřejnou zeleň</t>
  </si>
  <si>
    <t>Požární ochrana - dobrovolná část</t>
  </si>
  <si>
    <t>Odměny členů zastupitelstev obcí</t>
  </si>
  <si>
    <t>Povinné pojistné na soc.zabezp.</t>
  </si>
  <si>
    <t>Poivnné pojistné na veř.zdrav.poj.</t>
  </si>
  <si>
    <t>Zastupitelstva obcí</t>
  </si>
  <si>
    <t>Ostatní záležitosti kultury - kronika</t>
  </si>
  <si>
    <t>Zájmová činnost v kultuře - kulturní dům</t>
  </si>
  <si>
    <t>Povinné pojistné na veřej.zdrav.poj.</t>
  </si>
  <si>
    <t>Povinné pojistné na úrazové poj.</t>
  </si>
  <si>
    <t>Knihy, učební pomůcky, tisk</t>
  </si>
  <si>
    <t>Ost.neinvestiční dotace nezisk.or.</t>
  </si>
  <si>
    <t>Pojištění funkčně nespecifikované</t>
  </si>
  <si>
    <t>Převody vlastn. rozpočtovým účtům</t>
  </si>
  <si>
    <t>Převody vlastním fondům</t>
  </si>
  <si>
    <t>Ostatní finanční operace</t>
  </si>
  <si>
    <t>231 30 Komerční banka</t>
  </si>
  <si>
    <t>231 34 WSPK</t>
  </si>
  <si>
    <t>Veřejná zeleň</t>
  </si>
  <si>
    <t xml:space="preserve">Příjmy z úroků - KB </t>
  </si>
  <si>
    <t>WSPK</t>
  </si>
  <si>
    <t>zimní údržba</t>
  </si>
  <si>
    <t>odměna knihovník</t>
  </si>
  <si>
    <t>Neinvestiční příspěvky a náhrady</t>
  </si>
  <si>
    <t>OSA</t>
  </si>
  <si>
    <t>Český rozhlas - poplatek</t>
  </si>
  <si>
    <t>Věcné dary</t>
  </si>
  <si>
    <t>Ostatní zájmová činnost a rekreace</t>
  </si>
  <si>
    <t>územní plán</t>
  </si>
  <si>
    <t>Ochranné pomůcky</t>
  </si>
  <si>
    <t>školení BOZP</t>
  </si>
  <si>
    <t>Ostatní záležitosti požární ochrany</t>
  </si>
  <si>
    <t>Odst.neinv.dotace</t>
  </si>
  <si>
    <t>Právní služby</t>
  </si>
  <si>
    <t>Obec Vítonice, Vítonice 54, 671 61  Prosiměřice</t>
  </si>
  <si>
    <t>Obec Vítonice, Vítoncie 54, 671 61  Prosiměřice</t>
  </si>
  <si>
    <t>Příjmy z pronájmu ost.nem.</t>
  </si>
  <si>
    <t>kaplička</t>
  </si>
  <si>
    <t>zpravodaj</t>
  </si>
  <si>
    <t>Ostatní záležitosti sděl.prostředků</t>
  </si>
  <si>
    <t>Sporotvní zařízení v majetku obce</t>
  </si>
  <si>
    <t>dětské hřiště</t>
  </si>
  <si>
    <t xml:space="preserve">Materiál </t>
  </si>
  <si>
    <t>Ostatní služby</t>
  </si>
  <si>
    <t>Geod.práce</t>
  </si>
  <si>
    <t>DDHM</t>
  </si>
  <si>
    <t>Neinv.výdaje</t>
  </si>
  <si>
    <t>Budovy, haly, stavby</t>
  </si>
  <si>
    <t>materiál KD, úklid.prostř. atd.</t>
  </si>
  <si>
    <t>MS Čáp, tombola,leč, IČ 45670340</t>
  </si>
  <si>
    <t>Potraviny</t>
  </si>
  <si>
    <t>dohody-internet.stránky</t>
  </si>
  <si>
    <t>Příjmy za příspěvky na pořízení majetku</t>
  </si>
  <si>
    <t>prodeje pozemků - poplatky, daně</t>
  </si>
  <si>
    <t>Poskyt.neinv.příspěvky a náhrady</t>
  </si>
  <si>
    <t>příspěvek E.ON</t>
  </si>
  <si>
    <t>Sociální pojištění</t>
  </si>
  <si>
    <t>Zdravotní pojištění</t>
  </si>
  <si>
    <t>Poplatky st.rozpočtu</t>
  </si>
  <si>
    <t>Příspěvky občanským sdružením</t>
  </si>
  <si>
    <t>Platba poplatků st.rozpočtu</t>
  </si>
  <si>
    <t>Platba daní a poplatků st.rozpočtu</t>
  </si>
  <si>
    <t>daň z příjmů PO za obec</t>
  </si>
  <si>
    <t>Převody z rozpočtových účtů</t>
  </si>
  <si>
    <t>Sestava kompatibility pro Rozpočet 2010, schválený.xls</t>
  </si>
  <si>
    <t>Spustit: 7.4.2010 14:28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</si>
  <si>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</si>
  <si>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</si>
  <si>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</si>
  <si>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</si>
  <si>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Daň z příjmů FO z kapitál.výnosů</t>
  </si>
  <si>
    <t>Sestava kompatibility pro Rozpočet 2010, schválený kk.xls</t>
  </si>
  <si>
    <t>Spustit: 7.4.2010 14:35</t>
  </si>
  <si>
    <t>Městys Prosiměřice, IČ 00293415</t>
  </si>
  <si>
    <t>Město Znojmo, IČO 00293881</t>
  </si>
  <si>
    <t>MAS Znoj.vinařství, IČ 27009581</t>
  </si>
  <si>
    <t>Sdružení Energoregion,Studenec, IČ 47438126</t>
  </si>
  <si>
    <t>Sdržení hasičů ČMS, IČ 49440365</t>
  </si>
  <si>
    <t>Město Znojmo, přestupky, IČ 00293881</t>
  </si>
  <si>
    <t>kominík, atd.</t>
  </si>
  <si>
    <t>Ostatní neinvestiční výdaje</t>
  </si>
  <si>
    <t>Vratky dotací</t>
  </si>
  <si>
    <t>Ostatní činnosti jinde nezařazené</t>
  </si>
  <si>
    <t>kontrola</t>
  </si>
  <si>
    <t>Drobný dlouhodobý majetek</t>
  </si>
  <si>
    <t>renovace vodoměrů</t>
  </si>
  <si>
    <t>oprava silnic</t>
  </si>
  <si>
    <t>Prádlo, oděv</t>
  </si>
  <si>
    <t>Stavby</t>
  </si>
  <si>
    <t>Celkem daňové příjmy</t>
  </si>
  <si>
    <t>Příjmy z pronámu ost. nebytových prostor</t>
  </si>
  <si>
    <t>Vodné</t>
  </si>
  <si>
    <t>Pronájem KD</t>
  </si>
  <si>
    <t>Nájemné JMP,a.s.</t>
  </si>
  <si>
    <t>Přípojky E.ON</t>
  </si>
  <si>
    <t>Občané</t>
  </si>
  <si>
    <t>Sklep</t>
  </si>
  <si>
    <t>Obecné příjmy a výdaje z finančních operací</t>
  </si>
  <si>
    <t>komunální +VOO</t>
  </si>
  <si>
    <t>Příspěvky DSO</t>
  </si>
  <si>
    <t>Příspěvek VAK Znojemsko</t>
  </si>
  <si>
    <t>Drobný hmotný dlouh. majetek</t>
  </si>
  <si>
    <t>Sečení</t>
  </si>
  <si>
    <t>Prodej zboží</t>
  </si>
  <si>
    <t xml:space="preserve">odměna kronikář 6000,- </t>
  </si>
  <si>
    <t>elektřina, sklepy</t>
  </si>
  <si>
    <t>Materiál</t>
  </si>
  <si>
    <t>kanalizace</t>
  </si>
  <si>
    <t>Povinné ručení</t>
  </si>
  <si>
    <t>SDH Vítonice, IČ 4567203</t>
  </si>
  <si>
    <t>Programové vybavení</t>
  </si>
  <si>
    <t>Pohonné hmoty</t>
  </si>
  <si>
    <t>loterie</t>
  </si>
  <si>
    <t>Dohody</t>
  </si>
  <si>
    <t>materiál</t>
  </si>
  <si>
    <t>dohody</t>
  </si>
  <si>
    <t>dary škole Prosiměřice</t>
  </si>
  <si>
    <t>materiál, knihy</t>
  </si>
  <si>
    <t>Kaplička, materiál</t>
  </si>
  <si>
    <t>Kaplička, stavba</t>
  </si>
  <si>
    <t>Rekonstrukce KD</t>
  </si>
  <si>
    <t>rekonstrukce KD</t>
  </si>
  <si>
    <t>Poštovné</t>
  </si>
  <si>
    <t>Dobrý majetek</t>
  </si>
  <si>
    <t>Stavby hřiště</t>
  </si>
  <si>
    <t>Práce - hřiště</t>
  </si>
  <si>
    <t>Materiál, VO</t>
  </si>
  <si>
    <t>Oděv</t>
  </si>
  <si>
    <t>pojištění , VARI ,traktor</t>
  </si>
  <si>
    <t>Ochrana obyvatelstva</t>
  </si>
  <si>
    <t>rezerva</t>
  </si>
  <si>
    <t>Transfery obcím</t>
  </si>
  <si>
    <t>Policie ČR</t>
  </si>
  <si>
    <t>Fin.vypoř.min.let mezi obcemi</t>
  </si>
  <si>
    <t>Podrobný rozpis rozpočtu obce Vítonice pro rok 2013</t>
  </si>
  <si>
    <t xml:space="preserve">(sklepy 10.000,-, pouť 15.000,-,Vánoce 8.000,-, důchodci 12.000,-, divadla 5000,-, den dětí 10.000,- + rezerva 10.000,-) </t>
  </si>
  <si>
    <t>Koše</t>
  </si>
  <si>
    <t>Rezerva</t>
  </si>
  <si>
    <t>Nebezpečný odpad</t>
  </si>
  <si>
    <t>Bezpečnost a veřejný pořádek</t>
  </si>
  <si>
    <t>oprava okapů</t>
  </si>
  <si>
    <t>STK,servis</t>
  </si>
  <si>
    <t>Obec Vítonice, Vítonice 54, 671 61</t>
  </si>
  <si>
    <t>Příjmy</t>
  </si>
  <si>
    <t>Výdaje</t>
  </si>
  <si>
    <t xml:space="preserve">Pafragraf </t>
  </si>
  <si>
    <t xml:space="preserve">Název </t>
  </si>
  <si>
    <t>Kč</t>
  </si>
  <si>
    <t>Název</t>
  </si>
  <si>
    <t>Podpora ost.produkčních činností lesa</t>
  </si>
  <si>
    <t>Kulturní, národní a historické památky</t>
  </si>
  <si>
    <t>Ostatní záležitosti sdělov.prostředků</t>
  </si>
  <si>
    <t>Ostatní záleřitosti kultury</t>
  </si>
  <si>
    <t>Využití volného času dětí a mládeže</t>
  </si>
  <si>
    <t>Výstavba a údržba inženýrských sítí</t>
  </si>
  <si>
    <t>Josef Střecha</t>
  </si>
  <si>
    <t>Příjmy z loterií</t>
  </si>
  <si>
    <t>Financování</t>
  </si>
  <si>
    <t>Investiční dotace</t>
  </si>
  <si>
    <t>Celkem daňové příjmy bez převodů z rozpočtových účtů a dotací</t>
  </si>
  <si>
    <t>SZIF - chodníky</t>
  </si>
  <si>
    <t>SZIF - KD</t>
  </si>
  <si>
    <t>fotoaparát</t>
  </si>
  <si>
    <t>chodníky</t>
  </si>
  <si>
    <t>Ostatní záležitosti komunikací</t>
  </si>
  <si>
    <t>Investiční dotace z fondů</t>
  </si>
  <si>
    <t>Výše v Kč</t>
  </si>
  <si>
    <t>Sdružení Energoregion,Studenec,     IČ 47438126</t>
  </si>
  <si>
    <t>Rozpočet obce Vítonice, okr. Znojmo, na rok 2013</t>
  </si>
  <si>
    <t>Městys Pros.rok 2012</t>
  </si>
  <si>
    <t>Změna stavu krátkodobých prostředků</t>
  </si>
  <si>
    <t>Kontroní součet</t>
  </si>
  <si>
    <t xml:space="preserve">Schváleno zastupitelstvem obce dne 20. 12. 2012 </t>
  </si>
  <si>
    <t xml:space="preserve"> starosta obce</t>
  </si>
  <si>
    <t xml:space="preserve">Věcné dary </t>
  </si>
  <si>
    <t>Škola Prosiměřice, tombola</t>
  </si>
  <si>
    <t>Návrh rozpočtu obce Vítonice pro rok 2013</t>
  </si>
  <si>
    <t>Obec Vítonice</t>
  </si>
  <si>
    <t>Schválené příspěvky organizacím zahrnuté v rozpočtu na rok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</si>
</sst>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  <numFmt numFmtId="166" formatCode="#,##0.00_ ;\-#,##0.0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6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6"/>
      <color rgb="FF0070C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 style="hair"/>
      <top/>
      <bottom style="hair"/>
    </border>
    <border>
      <left style="hair"/>
      <right style="double"/>
      <top style="hair"/>
      <bottom/>
    </border>
    <border>
      <left style="hair"/>
      <right style="double"/>
      <top/>
      <bottom style="hair"/>
    </border>
    <border>
      <left style="hair"/>
      <right style="hair"/>
      <top style="thin"/>
      <bottom style="thin"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double"/>
      <right/>
      <top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double"/>
      <top/>
      <bottom style="double"/>
    </border>
    <border>
      <left style="double"/>
      <right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medium"/>
      <right style="dotted">
        <color theme="0" tint="-0.24993999302387238"/>
      </right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 style="thin"/>
      <bottom style="thin"/>
    </border>
    <border>
      <left style="dotted">
        <color theme="0" tint="-0.24993999302387238"/>
      </left>
      <right>
        <color indexed="63"/>
      </right>
      <top style="thin"/>
      <bottom style="thin"/>
    </border>
    <border>
      <left style="thin"/>
      <right style="dotted">
        <color theme="0" tint="-0.3499799966812134"/>
      </right>
      <top style="thin"/>
      <bottom style="thin"/>
    </border>
    <border>
      <left style="dotted">
        <color theme="0" tint="-0.3499799966812134"/>
      </left>
      <right style="dotted">
        <color theme="0" tint="-0.3499799966812134"/>
      </right>
      <top style="thin"/>
      <bottom style="thin"/>
    </border>
    <border>
      <left style="dotted">
        <color theme="0" tint="-0.3499799966812134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medium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medium"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/>
      <bottom style="medium"/>
    </border>
    <border>
      <left style="thin">
        <color theme="0" tint="-0.149959996342659"/>
      </left>
      <right style="thin">
        <color theme="0" tint="-0.149959996342659"/>
      </right>
      <top style="thin"/>
      <bottom style="medium"/>
    </border>
    <border>
      <left style="thin">
        <color theme="0" tint="-0.149959996342659"/>
      </left>
      <right style="medium"/>
      <top style="thin"/>
      <bottom style="medium"/>
    </border>
    <border>
      <left style="medium"/>
      <right style="thin">
        <color theme="0" tint="-0.149959996342659"/>
      </right>
      <top style="thin"/>
      <bottom style="medium"/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/>
    </xf>
    <xf numFmtId="43" fontId="3" fillId="0" borderId="3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3" fontId="0" fillId="0" borderId="18" xfId="34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0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43" fontId="3" fillId="0" borderId="34" xfId="34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9" xfId="0" applyBorder="1" applyAlignment="1">
      <alignment/>
    </xf>
    <xf numFmtId="43" fontId="3" fillId="0" borderId="4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43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  <xf numFmtId="43" fontId="5" fillId="0" borderId="26" xfId="0" applyNumberFormat="1" applyFont="1" applyBorder="1" applyAlignment="1">
      <alignment horizontal="justify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43" fontId="0" fillId="0" borderId="0" xfId="34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3" xfId="0" applyBorder="1" applyAlignment="1">
      <alignment/>
    </xf>
    <xf numFmtId="43" fontId="0" fillId="0" borderId="37" xfId="34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42" xfId="34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7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36" xfId="0" applyFont="1" applyBorder="1" applyAlignment="1">
      <alignment/>
    </xf>
    <xf numFmtId="0" fontId="0" fillId="0" borderId="18" xfId="0" applyFont="1" applyBorder="1" applyAlignment="1">
      <alignment horizontal="justify"/>
    </xf>
    <xf numFmtId="43" fontId="0" fillId="0" borderId="27" xfId="34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7" xfId="0" applyFont="1" applyBorder="1" applyAlignment="1">
      <alignment/>
    </xf>
    <xf numFmtId="0" fontId="4" fillId="0" borderId="18" xfId="0" applyFont="1" applyBorder="1" applyAlignment="1">
      <alignment horizontal="justify"/>
    </xf>
    <xf numFmtId="0" fontId="0" fillId="0" borderId="32" xfId="0" applyFont="1" applyBorder="1" applyAlignment="1">
      <alignment/>
    </xf>
    <xf numFmtId="0" fontId="3" fillId="0" borderId="35" xfId="0" applyFont="1" applyFill="1" applyBorder="1" applyAlignment="1">
      <alignment/>
    </xf>
    <xf numFmtId="43" fontId="0" fillId="0" borderId="21" xfId="34" applyFont="1" applyBorder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43" fontId="0" fillId="0" borderId="2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55" fillId="0" borderId="12" xfId="0" applyFont="1" applyBorder="1" applyAlignment="1">
      <alignment horizontal="right"/>
    </xf>
    <xf numFmtId="43" fontId="56" fillId="0" borderId="51" xfId="0" applyNumberFormat="1" applyFont="1" applyBorder="1" applyAlignment="1">
      <alignment/>
    </xf>
    <xf numFmtId="43" fontId="4" fillId="0" borderId="42" xfId="0" applyNumberFormat="1" applyFont="1" applyBorder="1" applyAlignment="1">
      <alignment/>
    </xf>
    <xf numFmtId="43" fontId="0" fillId="0" borderId="0" xfId="34" applyFont="1" applyAlignment="1">
      <alignment/>
    </xf>
    <xf numFmtId="0" fontId="3" fillId="0" borderId="0" xfId="0" applyFont="1" applyFill="1" applyBorder="1" applyAlignment="1">
      <alignment horizontal="right"/>
    </xf>
    <xf numFmtId="43" fontId="57" fillId="0" borderId="51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43" fontId="0" fillId="0" borderId="37" xfId="0" applyNumberFormat="1" applyFont="1" applyBorder="1" applyAlignment="1">
      <alignment/>
    </xf>
    <xf numFmtId="0" fontId="0" fillId="0" borderId="27" xfId="0" applyFont="1" applyBorder="1" applyAlignment="1">
      <alignment vertical="justify"/>
    </xf>
    <xf numFmtId="0" fontId="0" fillId="0" borderId="52" xfId="0" applyBorder="1" applyAlignment="1">
      <alignment/>
    </xf>
    <xf numFmtId="0" fontId="0" fillId="0" borderId="43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ill="1" applyBorder="1" applyAlignment="1">
      <alignment/>
    </xf>
    <xf numFmtId="0" fontId="0" fillId="33" borderId="26" xfId="0" applyFont="1" applyFill="1" applyBorder="1" applyAlignment="1">
      <alignment/>
    </xf>
    <xf numFmtId="43" fontId="0" fillId="33" borderId="42" xfId="0" applyNumberFormat="1" applyFont="1" applyFill="1" applyBorder="1" applyAlignment="1">
      <alignment/>
    </xf>
    <xf numFmtId="0" fontId="4" fillId="33" borderId="18" xfId="0" applyFont="1" applyFill="1" applyBorder="1" applyAlignment="1">
      <alignment vertical="justify"/>
    </xf>
    <xf numFmtId="0" fontId="0" fillId="0" borderId="0" xfId="0" applyFont="1" applyAlignment="1">
      <alignment/>
    </xf>
    <xf numFmtId="43" fontId="0" fillId="33" borderId="27" xfId="34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 horizontal="justify"/>
    </xf>
    <xf numFmtId="0" fontId="0" fillId="33" borderId="17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0" fillId="33" borderId="4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8" xfId="0" applyFont="1" applyFill="1" applyBorder="1" applyAlignment="1">
      <alignment vertical="justify"/>
    </xf>
    <xf numFmtId="43" fontId="0" fillId="33" borderId="45" xfId="0" applyNumberFormat="1" applyFont="1" applyFill="1" applyBorder="1" applyAlignment="1">
      <alignment vertical="justify"/>
    </xf>
    <xf numFmtId="0" fontId="3" fillId="0" borderId="0" xfId="0" applyFont="1" applyAlignment="1">
      <alignment wrapText="1"/>
    </xf>
    <xf numFmtId="0" fontId="5" fillId="0" borderId="23" xfId="0" applyFont="1" applyBorder="1" applyAlignment="1">
      <alignment wrapText="1"/>
    </xf>
    <xf numFmtId="0" fontId="3" fillId="0" borderId="10" xfId="0" applyFont="1" applyBorder="1" applyAlignment="1">
      <alignment/>
    </xf>
    <xf numFmtId="43" fontId="6" fillId="0" borderId="0" xfId="34" applyFont="1" applyAlignment="1">
      <alignment horizontal="center"/>
    </xf>
    <xf numFmtId="43" fontId="0" fillId="0" borderId="21" xfId="0" applyNumberFormat="1" applyFont="1" applyBorder="1" applyAlignment="1">
      <alignment/>
    </xf>
    <xf numFmtId="49" fontId="0" fillId="0" borderId="14" xfId="34" applyNumberFormat="1" applyFont="1" applyBorder="1" applyAlignment="1">
      <alignment/>
    </xf>
    <xf numFmtId="49" fontId="0" fillId="0" borderId="28" xfId="34" applyNumberFormat="1" applyFont="1" applyBorder="1" applyAlignment="1">
      <alignment/>
    </xf>
    <xf numFmtId="49" fontId="0" fillId="0" borderId="24" xfId="34" applyNumberFormat="1" applyFont="1" applyBorder="1" applyAlignment="1">
      <alignment/>
    </xf>
    <xf numFmtId="49" fontId="0" fillId="0" borderId="17" xfId="34" applyNumberFormat="1" applyFont="1" applyBorder="1" applyAlignment="1">
      <alignment/>
    </xf>
    <xf numFmtId="49" fontId="0" fillId="0" borderId="33" xfId="34" applyNumberFormat="1" applyFont="1" applyBorder="1" applyAlignment="1">
      <alignment/>
    </xf>
    <xf numFmtId="49" fontId="0" fillId="0" borderId="36" xfId="34" applyNumberFormat="1" applyFont="1" applyBorder="1" applyAlignment="1">
      <alignment/>
    </xf>
    <xf numFmtId="49" fontId="0" fillId="0" borderId="30" xfId="34" applyNumberFormat="1" applyFont="1" applyBorder="1" applyAlignment="1">
      <alignment/>
    </xf>
    <xf numFmtId="49" fontId="3" fillId="0" borderId="33" xfId="34" applyNumberFormat="1" applyFont="1" applyBorder="1" applyAlignment="1">
      <alignment/>
    </xf>
    <xf numFmtId="49" fontId="0" fillId="0" borderId="20" xfId="34" applyNumberFormat="1" applyFont="1" applyBorder="1" applyAlignment="1">
      <alignment/>
    </xf>
    <xf numFmtId="49" fontId="0" fillId="0" borderId="23" xfId="34" applyNumberFormat="1" applyFont="1" applyBorder="1" applyAlignment="1">
      <alignment/>
    </xf>
    <xf numFmtId="49" fontId="0" fillId="0" borderId="28" xfId="34" applyNumberFormat="1" applyFont="1" applyBorder="1" applyAlignment="1">
      <alignment/>
    </xf>
    <xf numFmtId="49" fontId="0" fillId="0" borderId="43" xfId="34" applyNumberFormat="1" applyFont="1" applyBorder="1" applyAlignment="1">
      <alignment/>
    </xf>
    <xf numFmtId="49" fontId="0" fillId="0" borderId="36" xfId="34" applyNumberFormat="1" applyFont="1" applyBorder="1" applyAlignment="1">
      <alignment/>
    </xf>
    <xf numFmtId="49" fontId="0" fillId="33" borderId="17" xfId="34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7" xfId="34" applyNumberFormat="1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0" xfId="34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0" fillId="0" borderId="20" xfId="34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Fill="1" applyBorder="1" applyAlignment="1">
      <alignment/>
    </xf>
    <xf numFmtId="43" fontId="0" fillId="0" borderId="37" xfId="34" applyFont="1" applyBorder="1" applyAlignment="1">
      <alignment/>
    </xf>
    <xf numFmtId="49" fontId="0" fillId="0" borderId="24" xfId="34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3" xfId="0" applyFont="1" applyBorder="1" applyAlignment="1">
      <alignment/>
    </xf>
    <xf numFmtId="0" fontId="0" fillId="33" borderId="47" xfId="0" applyFont="1" applyFill="1" applyBorder="1" applyAlignment="1">
      <alignment/>
    </xf>
    <xf numFmtId="49" fontId="3" fillId="0" borderId="20" xfId="34" applyNumberFormat="1" applyFont="1" applyBorder="1" applyAlignment="1">
      <alignment/>
    </xf>
    <xf numFmtId="0" fontId="3" fillId="0" borderId="20" xfId="0" applyFont="1" applyBorder="1" applyAlignment="1">
      <alignment/>
    </xf>
    <xf numFmtId="43" fontId="3" fillId="0" borderId="21" xfId="34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53" xfId="0" applyFont="1" applyBorder="1" applyAlignment="1">
      <alignment/>
    </xf>
    <xf numFmtId="43" fontId="3" fillId="0" borderId="54" xfId="0" applyNumberFormat="1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1" xfId="0" applyBorder="1" applyAlignment="1">
      <alignment horizontal="justify"/>
    </xf>
    <xf numFmtId="0" fontId="0" fillId="0" borderId="18" xfId="0" applyBorder="1" applyAlignment="1">
      <alignment horizontal="justify"/>
    </xf>
    <xf numFmtId="4" fontId="2" fillId="0" borderId="14" xfId="34" applyNumberFormat="1" applyFont="1" applyBorder="1" applyAlignment="1">
      <alignment/>
    </xf>
    <xf numFmtId="4" fontId="2" fillId="0" borderId="17" xfId="34" applyNumberFormat="1" applyFont="1" applyBorder="1" applyAlignment="1">
      <alignment/>
    </xf>
    <xf numFmtId="4" fontId="2" fillId="0" borderId="23" xfId="34" applyNumberFormat="1" applyFont="1" applyBorder="1" applyAlignment="1">
      <alignment/>
    </xf>
    <xf numFmtId="4" fontId="8" fillId="0" borderId="23" xfId="34" applyNumberFormat="1" applyFont="1" applyBorder="1" applyAlignment="1">
      <alignment/>
    </xf>
    <xf numFmtId="4" fontId="2" fillId="0" borderId="33" xfId="34" applyNumberFormat="1" applyFont="1" applyBorder="1" applyAlignment="1">
      <alignment/>
    </xf>
    <xf numFmtId="4" fontId="2" fillId="0" borderId="28" xfId="34" applyNumberFormat="1" applyFont="1" applyBorder="1" applyAlignment="1">
      <alignment/>
    </xf>
    <xf numFmtId="4" fontId="2" fillId="0" borderId="30" xfId="34" applyNumberFormat="1" applyFont="1" applyBorder="1" applyAlignment="1">
      <alignment/>
    </xf>
    <xf numFmtId="4" fontId="2" fillId="0" borderId="24" xfId="34" applyNumberFormat="1" applyFont="1" applyBorder="1" applyAlignment="1">
      <alignment/>
    </xf>
    <xf numFmtId="4" fontId="2" fillId="0" borderId="36" xfId="34" applyNumberFormat="1" applyFont="1" applyBorder="1" applyAlignment="1">
      <alignment/>
    </xf>
    <xf numFmtId="4" fontId="2" fillId="0" borderId="43" xfId="34" applyNumberFormat="1" applyFont="1" applyBorder="1" applyAlignment="1">
      <alignment/>
    </xf>
    <xf numFmtId="4" fontId="2" fillId="0" borderId="20" xfId="34" applyNumberFormat="1" applyFont="1" applyBorder="1" applyAlignment="1">
      <alignment/>
    </xf>
    <xf numFmtId="4" fontId="2" fillId="0" borderId="12" xfId="34" applyNumberFormat="1" applyFont="1" applyBorder="1" applyAlignment="1">
      <alignment/>
    </xf>
    <xf numFmtId="166" fontId="2" fillId="0" borderId="14" xfId="34" applyNumberFormat="1" applyFont="1" applyBorder="1" applyAlignment="1">
      <alignment/>
    </xf>
    <xf numFmtId="166" fontId="2" fillId="0" borderId="55" xfId="34" applyNumberFormat="1" applyFont="1" applyBorder="1" applyAlignment="1">
      <alignment/>
    </xf>
    <xf numFmtId="166" fontId="2" fillId="0" borderId="24" xfId="34" applyNumberFormat="1" applyFont="1" applyBorder="1" applyAlignment="1">
      <alignment/>
    </xf>
    <xf numFmtId="166" fontId="2" fillId="0" borderId="17" xfId="34" applyNumberFormat="1" applyFont="1" applyBorder="1" applyAlignment="1">
      <alignment/>
    </xf>
    <xf numFmtId="166" fontId="2" fillId="0" borderId="33" xfId="34" applyNumberFormat="1" applyFont="1" applyBorder="1" applyAlignment="1">
      <alignment/>
    </xf>
    <xf numFmtId="166" fontId="2" fillId="0" borderId="36" xfId="34" applyNumberFormat="1" applyFont="1" applyBorder="1" applyAlignment="1">
      <alignment/>
    </xf>
    <xf numFmtId="166" fontId="2" fillId="0" borderId="20" xfId="34" applyNumberFormat="1" applyFont="1" applyBorder="1" applyAlignment="1">
      <alignment/>
    </xf>
    <xf numFmtId="166" fontId="2" fillId="0" borderId="43" xfId="34" applyNumberFormat="1" applyFont="1" applyBorder="1" applyAlignment="1">
      <alignment/>
    </xf>
    <xf numFmtId="166" fontId="2" fillId="0" borderId="30" xfId="34" applyNumberFormat="1" applyFont="1" applyBorder="1" applyAlignment="1">
      <alignment/>
    </xf>
    <xf numFmtId="166" fontId="2" fillId="0" borderId="23" xfId="34" applyNumberFormat="1" applyFont="1" applyBorder="1" applyAlignment="1">
      <alignment/>
    </xf>
    <xf numFmtId="166" fontId="2" fillId="0" borderId="28" xfId="34" applyNumberFormat="1" applyFont="1" applyBorder="1" applyAlignment="1">
      <alignment/>
    </xf>
    <xf numFmtId="166" fontId="9" fillId="0" borderId="20" xfId="34" applyNumberFormat="1" applyFont="1" applyBorder="1" applyAlignment="1">
      <alignment/>
    </xf>
    <xf numFmtId="166" fontId="9" fillId="0" borderId="24" xfId="34" applyNumberFormat="1" applyFont="1" applyBorder="1" applyAlignment="1">
      <alignment/>
    </xf>
    <xf numFmtId="166" fontId="2" fillId="33" borderId="17" xfId="34" applyNumberFormat="1" applyFont="1" applyFill="1" applyBorder="1" applyAlignment="1">
      <alignment/>
    </xf>
    <xf numFmtId="166" fontId="59" fillId="0" borderId="17" xfId="34" applyNumberFormat="1" applyFont="1" applyBorder="1" applyAlignment="1">
      <alignment/>
    </xf>
    <xf numFmtId="166" fontId="2" fillId="33" borderId="20" xfId="34" applyNumberFormat="1" applyFont="1" applyFill="1" applyBorder="1" applyAlignment="1">
      <alignment/>
    </xf>
    <xf numFmtId="166" fontId="2" fillId="33" borderId="44" xfId="34" applyNumberFormat="1" applyFont="1" applyFill="1" applyBorder="1" applyAlignment="1">
      <alignment/>
    </xf>
    <xf numFmtId="166" fontId="2" fillId="0" borderId="39" xfId="34" applyNumberFormat="1" applyFont="1" applyBorder="1" applyAlignment="1">
      <alignment/>
    </xf>
    <xf numFmtId="166" fontId="2" fillId="0" borderId="44" xfId="34" applyNumberFormat="1" applyFont="1" applyBorder="1" applyAlignment="1">
      <alignment/>
    </xf>
    <xf numFmtId="166" fontId="2" fillId="0" borderId="12" xfId="34" applyNumberFormat="1" applyFont="1" applyBorder="1" applyAlignment="1">
      <alignment/>
    </xf>
    <xf numFmtId="166" fontId="2" fillId="0" borderId="0" xfId="34" applyNumberFormat="1" applyFont="1" applyAlignment="1">
      <alignment/>
    </xf>
    <xf numFmtId="0" fontId="4" fillId="0" borderId="18" xfId="0" applyFont="1" applyBorder="1" applyAlignment="1">
      <alignment wrapText="1"/>
    </xf>
    <xf numFmtId="0" fontId="0" fillId="0" borderId="0" xfId="47" applyFont="1">
      <alignment/>
      <protection/>
    </xf>
    <xf numFmtId="0" fontId="0" fillId="0" borderId="0" xfId="47">
      <alignment/>
      <protection/>
    </xf>
    <xf numFmtId="0" fontId="10" fillId="0" borderId="0" xfId="47" applyFont="1">
      <alignment/>
      <protection/>
    </xf>
    <xf numFmtId="0" fontId="3" fillId="0" borderId="56" xfId="47" applyFont="1" applyBorder="1">
      <alignment/>
      <protection/>
    </xf>
    <xf numFmtId="0" fontId="3" fillId="0" borderId="57" xfId="47" applyFont="1" applyBorder="1">
      <alignment/>
      <protection/>
    </xf>
    <xf numFmtId="0" fontId="3" fillId="0" borderId="58" xfId="47" applyFont="1" applyBorder="1" applyAlignment="1">
      <alignment horizontal="center"/>
      <protection/>
    </xf>
    <xf numFmtId="0" fontId="3" fillId="0" borderId="59" xfId="47" applyFont="1" applyBorder="1" applyAlignment="1">
      <alignment horizontal="center"/>
      <protection/>
    </xf>
    <xf numFmtId="0" fontId="3" fillId="0" borderId="60" xfId="47" applyFont="1" applyBorder="1">
      <alignment/>
      <protection/>
    </xf>
    <xf numFmtId="0" fontId="3" fillId="0" borderId="61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47" applyBorder="1">
      <alignment/>
      <protection/>
    </xf>
    <xf numFmtId="0" fontId="3" fillId="0" borderId="0" xfId="47" applyFont="1" applyBorder="1">
      <alignment/>
      <protection/>
    </xf>
    <xf numFmtId="43" fontId="3" fillId="0" borderId="0" xfId="47" applyNumberFormat="1" applyFont="1" applyBorder="1">
      <alignment/>
      <protection/>
    </xf>
    <xf numFmtId="0" fontId="0" fillId="0" borderId="0" xfId="47" applyAlignment="1">
      <alignment horizontal="center"/>
      <protection/>
    </xf>
    <xf numFmtId="0" fontId="0" fillId="0" borderId="0" xfId="47" applyAlignment="1">
      <alignment horizontal="right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 applyFill="1" applyBorder="1">
      <alignment/>
      <protection/>
    </xf>
    <xf numFmtId="0" fontId="4" fillId="0" borderId="62" xfId="47" applyFont="1" applyBorder="1">
      <alignment/>
      <protection/>
    </xf>
    <xf numFmtId="0" fontId="4" fillId="0" borderId="63" xfId="47" applyFont="1" applyBorder="1">
      <alignment/>
      <protection/>
    </xf>
    <xf numFmtId="0" fontId="7" fillId="0" borderId="63" xfId="47" applyFont="1" applyBorder="1">
      <alignment/>
      <protection/>
    </xf>
    <xf numFmtId="43" fontId="7" fillId="0" borderId="63" xfId="47" applyNumberFormat="1" applyFont="1" applyBorder="1">
      <alignment/>
      <protection/>
    </xf>
    <xf numFmtId="0" fontId="4" fillId="0" borderId="0" xfId="47" applyFont="1">
      <alignment/>
      <protection/>
    </xf>
    <xf numFmtId="0" fontId="3" fillId="0" borderId="64" xfId="47" applyFont="1" applyBorder="1">
      <alignment/>
      <protection/>
    </xf>
    <xf numFmtId="0" fontId="3" fillId="0" borderId="65" xfId="47" applyFont="1" applyBorder="1">
      <alignment/>
      <protection/>
    </xf>
    <xf numFmtId="43" fontId="3" fillId="0" borderId="66" xfId="47" applyNumberFormat="1" applyFont="1" applyBorder="1">
      <alignment/>
      <protection/>
    </xf>
    <xf numFmtId="0" fontId="0" fillId="0" borderId="0" xfId="47" applyAlignment="1">
      <alignment horizontal="right" vertical="top"/>
      <protection/>
    </xf>
    <xf numFmtId="0" fontId="4" fillId="0" borderId="67" xfId="47" applyFont="1" applyBorder="1" applyAlignment="1">
      <alignment horizontal="center"/>
      <protection/>
    </xf>
    <xf numFmtId="0" fontId="4" fillId="0" borderId="68" xfId="47" applyFont="1" applyBorder="1" applyAlignment="1">
      <alignment horizontal="center"/>
      <protection/>
    </xf>
    <xf numFmtId="0" fontId="4" fillId="0" borderId="68" xfId="47" applyFont="1" applyBorder="1">
      <alignment/>
      <protection/>
    </xf>
    <xf numFmtId="0" fontId="4" fillId="0" borderId="69" xfId="47" applyFont="1" applyBorder="1" applyAlignment="1">
      <alignment horizontal="center"/>
      <protection/>
    </xf>
    <xf numFmtId="0" fontId="4" fillId="0" borderId="70" xfId="47" applyFont="1" applyBorder="1" applyAlignment="1">
      <alignment horizontal="center"/>
      <protection/>
    </xf>
    <xf numFmtId="0" fontId="4" fillId="0" borderId="70" xfId="47" applyFont="1" applyBorder="1">
      <alignment/>
      <protection/>
    </xf>
    <xf numFmtId="43" fontId="4" fillId="0" borderId="71" xfId="34" applyFont="1" applyBorder="1" applyAlignment="1">
      <alignment/>
    </xf>
    <xf numFmtId="0" fontId="6" fillId="0" borderId="70" xfId="47" applyFont="1" applyBorder="1">
      <alignment/>
      <protection/>
    </xf>
    <xf numFmtId="43" fontId="6" fillId="0" borderId="71" xfId="34" applyFont="1" applyBorder="1" applyAlignment="1">
      <alignment/>
    </xf>
    <xf numFmtId="0" fontId="4" fillId="0" borderId="70" xfId="47" applyFont="1" applyBorder="1" applyAlignment="1">
      <alignment/>
      <protection/>
    </xf>
    <xf numFmtId="0" fontId="4" fillId="0" borderId="69" xfId="47" applyFont="1" applyBorder="1">
      <alignment/>
      <protection/>
    </xf>
    <xf numFmtId="0" fontId="4" fillId="0" borderId="71" xfId="47" applyFont="1" applyBorder="1">
      <alignment/>
      <protection/>
    </xf>
    <xf numFmtId="0" fontId="4" fillId="0" borderId="72" xfId="47" applyFont="1" applyBorder="1">
      <alignment/>
      <protection/>
    </xf>
    <xf numFmtId="0" fontId="4" fillId="0" borderId="73" xfId="47" applyFont="1" applyBorder="1">
      <alignment/>
      <protection/>
    </xf>
    <xf numFmtId="0" fontId="4" fillId="0" borderId="74" xfId="47" applyFont="1" applyBorder="1">
      <alignment/>
      <protection/>
    </xf>
    <xf numFmtId="0" fontId="4" fillId="0" borderId="75" xfId="47" applyFont="1" applyBorder="1" applyAlignment="1">
      <alignment horizontal="center"/>
      <protection/>
    </xf>
    <xf numFmtId="43" fontId="4" fillId="0" borderId="76" xfId="34" applyFont="1" applyBorder="1" applyAlignment="1">
      <alignment horizontal="center"/>
    </xf>
    <xf numFmtId="0" fontId="4" fillId="0" borderId="77" xfId="47" applyFont="1" applyBorder="1" applyAlignment="1">
      <alignment horizontal="center"/>
      <protection/>
    </xf>
    <xf numFmtId="43" fontId="4" fillId="0" borderId="78" xfId="34" applyFont="1" applyBorder="1" applyAlignment="1">
      <alignment horizontal="center"/>
    </xf>
    <xf numFmtId="0" fontId="4" fillId="0" borderId="70" xfId="47" applyFont="1" applyFill="1" applyBorder="1">
      <alignment/>
      <protection/>
    </xf>
    <xf numFmtId="0" fontId="4" fillId="0" borderId="79" xfId="47" applyFont="1" applyBorder="1" applyAlignment="1">
      <alignment horizontal="center"/>
      <protection/>
    </xf>
    <xf numFmtId="0" fontId="4" fillId="0" borderId="73" xfId="47" applyFont="1" applyFill="1" applyBorder="1">
      <alignment/>
      <protection/>
    </xf>
    <xf numFmtId="43" fontId="4" fillId="0" borderId="80" xfId="34" applyFont="1" applyBorder="1" applyAlignment="1">
      <alignment horizontal="center"/>
    </xf>
    <xf numFmtId="0" fontId="4" fillId="0" borderId="81" xfId="47" applyFont="1" applyBorder="1">
      <alignment/>
      <protection/>
    </xf>
    <xf numFmtId="0" fontId="7" fillId="0" borderId="82" xfId="47" applyFont="1" applyBorder="1">
      <alignment/>
      <protection/>
    </xf>
    <xf numFmtId="43" fontId="7" fillId="0" borderId="83" xfId="47" applyNumberFormat="1" applyFont="1" applyBorder="1">
      <alignment/>
      <protection/>
    </xf>
    <xf numFmtId="0" fontId="7" fillId="0" borderId="84" xfId="47" applyFont="1" applyBorder="1">
      <alignment/>
      <protection/>
    </xf>
    <xf numFmtId="43" fontId="0" fillId="0" borderId="0" xfId="47" applyNumberFormat="1" applyFont="1" applyBorder="1" applyAlignment="1">
      <alignment horizontal="right"/>
      <protection/>
    </xf>
    <xf numFmtId="0" fontId="0" fillId="0" borderId="0" xfId="47" applyFont="1" applyBorder="1" applyAlignment="1">
      <alignment horizontal="right" vertical="top"/>
      <protection/>
    </xf>
    <xf numFmtId="0" fontId="3" fillId="0" borderId="0" xfId="47" applyFont="1" applyBorder="1" applyAlignment="1">
      <alignment horizontal="right"/>
      <protection/>
    </xf>
    <xf numFmtId="43" fontId="7" fillId="0" borderId="0" xfId="47" applyNumberFormat="1" applyFont="1" applyBorder="1">
      <alignment/>
      <protection/>
    </xf>
    <xf numFmtId="0" fontId="0" fillId="0" borderId="43" xfId="0" applyFont="1" applyFill="1" applyBorder="1" applyAlignment="1">
      <alignment/>
    </xf>
    <xf numFmtId="0" fontId="0" fillId="0" borderId="31" xfId="0" applyFont="1" applyBorder="1" applyAlignment="1">
      <alignment vertical="justify"/>
    </xf>
    <xf numFmtId="0" fontId="0" fillId="0" borderId="36" xfId="0" applyFont="1" applyBorder="1" applyAlignment="1">
      <alignment/>
    </xf>
    <xf numFmtId="43" fontId="4" fillId="33" borderId="85" xfId="34" applyFont="1" applyFill="1" applyBorder="1" applyAlignment="1">
      <alignment/>
    </xf>
    <xf numFmtId="43" fontId="4" fillId="33" borderId="71" xfId="34" applyFont="1" applyFill="1" applyBorder="1" applyAlignment="1">
      <alignment/>
    </xf>
    <xf numFmtId="0" fontId="11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6" xfId="0" applyBorder="1" applyAlignment="1">
      <alignment/>
    </xf>
    <xf numFmtId="43" fontId="0" fillId="0" borderId="86" xfId="34" applyFont="1" applyBorder="1" applyAlignment="1">
      <alignment/>
    </xf>
    <xf numFmtId="43" fontId="0" fillId="0" borderId="86" xfId="34" applyFont="1" applyBorder="1" applyAlignment="1">
      <alignment/>
    </xf>
    <xf numFmtId="43" fontId="0" fillId="33" borderId="86" xfId="34" applyFont="1" applyFill="1" applyBorder="1" applyAlignment="1">
      <alignment/>
    </xf>
    <xf numFmtId="0" fontId="0" fillId="33" borderId="86" xfId="0" applyFont="1" applyFill="1" applyBorder="1" applyAlignment="1">
      <alignment/>
    </xf>
    <xf numFmtId="0" fontId="0" fillId="33" borderId="86" xfId="0" applyFont="1" applyFill="1" applyBorder="1" applyAlignment="1">
      <alignment vertical="justify"/>
    </xf>
    <xf numFmtId="0" fontId="0" fillId="0" borderId="86" xfId="0" applyFont="1" applyBorder="1" applyAlignment="1">
      <alignment horizontal="justify"/>
    </xf>
    <xf numFmtId="0" fontId="12" fillId="0" borderId="86" xfId="0" applyFont="1" applyBorder="1" applyAlignment="1">
      <alignment/>
    </xf>
    <xf numFmtId="0" fontId="4" fillId="0" borderId="87" xfId="47" applyFont="1" applyBorder="1">
      <alignment/>
      <protection/>
    </xf>
    <xf numFmtId="0" fontId="7" fillId="0" borderId="82" xfId="47" applyFont="1" applyBorder="1" applyAlignment="1">
      <alignment horizontal="center"/>
      <protection/>
    </xf>
    <xf numFmtId="0" fontId="7" fillId="0" borderId="0" xfId="47" applyFont="1" applyBorder="1">
      <alignment/>
      <protection/>
    </xf>
    <xf numFmtId="0" fontId="7" fillId="0" borderId="0" xfId="47" applyFont="1" applyBorder="1" applyAlignment="1">
      <alignment horizontal="center"/>
      <protection/>
    </xf>
    <xf numFmtId="0" fontId="0" fillId="0" borderId="88" xfId="47" applyBorder="1">
      <alignment/>
      <protection/>
    </xf>
    <xf numFmtId="0" fontId="4" fillId="0" borderId="89" xfId="47" applyFont="1" applyBorder="1">
      <alignment/>
      <protection/>
    </xf>
    <xf numFmtId="0" fontId="7" fillId="0" borderId="90" xfId="47" applyFont="1" applyBorder="1" applyAlignment="1">
      <alignment horizontal="right"/>
      <protection/>
    </xf>
    <xf numFmtId="43" fontId="7" fillId="0" borderId="91" xfId="47" applyNumberFormat="1" applyFont="1" applyBorder="1">
      <alignment/>
      <protection/>
    </xf>
    <xf numFmtId="0" fontId="0" fillId="0" borderId="0" xfId="47" applyAlignment="1">
      <alignment vertical="top"/>
      <protection/>
    </xf>
    <xf numFmtId="43" fontId="0" fillId="0" borderId="0" xfId="47" applyNumberFormat="1" applyFont="1" applyBorder="1">
      <alignment/>
      <protection/>
    </xf>
    <xf numFmtId="0" fontId="3" fillId="0" borderId="0" xfId="0" applyFont="1" applyBorder="1" applyAlignment="1">
      <alignment/>
    </xf>
    <xf numFmtId="166" fontId="2" fillId="0" borderId="0" xfId="34" applyNumberFormat="1" applyFont="1" applyBorder="1" applyAlignment="1">
      <alignment/>
    </xf>
    <xf numFmtId="49" fontId="0" fillId="0" borderId="0" xfId="34" applyNumberFormat="1" applyFont="1" applyBorder="1" applyAlignment="1">
      <alignment/>
    </xf>
    <xf numFmtId="49" fontId="0" fillId="0" borderId="39" xfId="34" applyNumberFormat="1" applyFont="1" applyBorder="1" applyAlignment="1">
      <alignment/>
    </xf>
    <xf numFmtId="43" fontId="3" fillId="0" borderId="39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9" fontId="0" fillId="0" borderId="12" xfId="34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92" xfId="0" applyFont="1" applyBorder="1" applyAlignment="1">
      <alignment/>
    </xf>
    <xf numFmtId="0" fontId="4" fillId="0" borderId="92" xfId="0" applyFont="1" applyBorder="1" applyAlignment="1">
      <alignment/>
    </xf>
    <xf numFmtId="0" fontId="0" fillId="0" borderId="92" xfId="0" applyBorder="1" applyAlignment="1">
      <alignment/>
    </xf>
    <xf numFmtId="0" fontId="2" fillId="0" borderId="92" xfId="0" applyFont="1" applyBorder="1" applyAlignment="1">
      <alignment/>
    </xf>
    <xf numFmtId="0" fontId="0" fillId="0" borderId="86" xfId="0" applyBorder="1" applyAlignment="1">
      <alignment vertical="center"/>
    </xf>
    <xf numFmtId="43" fontId="0" fillId="0" borderId="86" xfId="34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64" xfId="47" applyFont="1" applyBorder="1" applyAlignment="1">
      <alignment horizontal="center"/>
      <protection/>
    </xf>
    <xf numFmtId="0" fontId="0" fillId="0" borderId="65" xfId="47" applyBorder="1" applyAlignment="1">
      <alignment horizontal="center"/>
      <protection/>
    </xf>
    <xf numFmtId="0" fontId="3" fillId="0" borderId="93" xfId="47" applyFont="1" applyBorder="1" applyAlignment="1">
      <alignment horizontal="center"/>
      <protection/>
    </xf>
    <xf numFmtId="0" fontId="0" fillId="0" borderId="66" xfId="47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35.7109375" style="0" customWidth="1"/>
    <col min="4" max="4" width="20.140625" style="0" customWidth="1"/>
    <col min="5" max="5" width="4.8515625" style="0" customWidth="1"/>
    <col min="6" max="6" width="18.421875" style="0" customWidth="1"/>
  </cols>
  <sheetData>
    <row r="1" ht="12.75">
      <c r="A1" t="s">
        <v>118</v>
      </c>
    </row>
    <row r="2" ht="12.75">
      <c r="A2" t="s">
        <v>38</v>
      </c>
    </row>
    <row r="3" ht="27" customHeight="1">
      <c r="C3" s="1" t="s">
        <v>260</v>
      </c>
    </row>
    <row r="4" ht="25.5" customHeight="1">
      <c r="A4" s="2" t="s">
        <v>241</v>
      </c>
    </row>
    <row r="5" ht="13.5" thickBot="1"/>
    <row r="6" spans="1:6" ht="14.25" thickBot="1" thickTop="1">
      <c r="A6" s="3" t="s">
        <v>4</v>
      </c>
      <c r="B6" s="4" t="s">
        <v>5</v>
      </c>
      <c r="C6" s="5" t="s">
        <v>2</v>
      </c>
      <c r="D6" s="154"/>
      <c r="E6" s="5" t="s">
        <v>40</v>
      </c>
      <c r="F6" s="5" t="s">
        <v>3</v>
      </c>
    </row>
    <row r="7" spans="1:6" ht="16.5" thickTop="1">
      <c r="A7" s="66"/>
      <c r="B7" s="15">
        <v>8115</v>
      </c>
      <c r="C7" s="177" t="s">
        <v>254</v>
      </c>
      <c r="D7" s="212">
        <v>1774700</v>
      </c>
      <c r="E7" s="15"/>
      <c r="F7" s="200"/>
    </row>
    <row r="8" spans="1:6" ht="15.75">
      <c r="A8" s="17"/>
      <c r="B8" s="12"/>
      <c r="C8" s="18"/>
      <c r="D8" s="203"/>
      <c r="E8" s="12"/>
      <c r="F8" s="201"/>
    </row>
    <row r="9" spans="1:6" ht="15.75">
      <c r="A9" s="36"/>
      <c r="B9" s="37"/>
      <c r="C9" s="38" t="s">
        <v>254</v>
      </c>
      <c r="D9" s="206"/>
      <c r="E9" s="37"/>
      <c r="F9" s="56">
        <f>SUM(D7:D8)</f>
        <v>1774700</v>
      </c>
    </row>
    <row r="10" spans="1:6" ht="16.5" thickBot="1">
      <c r="A10" s="6"/>
      <c r="B10" s="7"/>
      <c r="C10" s="7" t="s">
        <v>37</v>
      </c>
      <c r="D10" s="213">
        <f>SUM(D7:D8)</f>
        <v>1774700</v>
      </c>
      <c r="E10" s="125" t="s">
        <v>167</v>
      </c>
      <c r="F10" s="124">
        <f>SUM(F9)</f>
        <v>1774700</v>
      </c>
    </row>
    <row r="11" ht="16.5" thickTop="1">
      <c r="D11" s="174"/>
    </row>
    <row r="12" spans="1:6" ht="15.75">
      <c r="A12" s="140"/>
      <c r="D12" s="174"/>
      <c r="F12" s="51"/>
    </row>
    <row r="13" ht="12.75">
      <c r="D13" s="122"/>
    </row>
  </sheetData>
  <sheetProtection/>
  <printOptions/>
  <pageMargins left="0.66" right="0.1968503937007874" top="0.61" bottom="0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29.421875" style="0" customWidth="1"/>
    <col min="4" max="4" width="12.8515625" style="0" customWidth="1"/>
    <col min="5" max="5" width="4.8515625" style="0" customWidth="1"/>
    <col min="6" max="6" width="31.140625" style="0" customWidth="1"/>
  </cols>
  <sheetData>
    <row r="1" spans="1:6" ht="12.75">
      <c r="A1" t="s">
        <v>261</v>
      </c>
      <c r="F1" t="s">
        <v>38</v>
      </c>
    </row>
    <row r="3" ht="53.25" customHeight="1">
      <c r="A3" s="334" t="s">
        <v>262</v>
      </c>
    </row>
    <row r="5" spans="1:6" ht="12.75">
      <c r="A5" s="298" t="s">
        <v>4</v>
      </c>
      <c r="B5" s="298" t="s">
        <v>5</v>
      </c>
      <c r="C5" s="299" t="s">
        <v>41</v>
      </c>
      <c r="D5" s="299" t="s">
        <v>250</v>
      </c>
      <c r="E5" s="299" t="s">
        <v>42</v>
      </c>
      <c r="F5" s="299" t="s">
        <v>43</v>
      </c>
    </row>
    <row r="6" spans="1:6" ht="12.75">
      <c r="A6" s="300">
        <v>2321</v>
      </c>
      <c r="B6" s="301">
        <v>5329</v>
      </c>
      <c r="C6" s="300" t="s">
        <v>183</v>
      </c>
      <c r="D6" s="302">
        <v>4000</v>
      </c>
      <c r="E6" s="301"/>
      <c r="F6" s="300" t="s">
        <v>184</v>
      </c>
    </row>
    <row r="7" spans="1:6" ht="12.75">
      <c r="A7" s="300">
        <v>3111</v>
      </c>
      <c r="B7" s="301">
        <v>5321</v>
      </c>
      <c r="C7" s="301" t="s">
        <v>55</v>
      </c>
      <c r="D7" s="303">
        <v>80000</v>
      </c>
      <c r="E7" s="301">
        <v>893</v>
      </c>
      <c r="F7" s="301" t="s">
        <v>157</v>
      </c>
    </row>
    <row r="8" spans="1:6" ht="12.75">
      <c r="A8" s="300">
        <v>3113</v>
      </c>
      <c r="B8" s="301">
        <v>5194</v>
      </c>
      <c r="C8" s="300" t="s">
        <v>258</v>
      </c>
      <c r="D8" s="303">
        <v>2000</v>
      </c>
      <c r="E8" s="301"/>
      <c r="F8" s="300" t="s">
        <v>259</v>
      </c>
    </row>
    <row r="9" spans="1:6" ht="12.75">
      <c r="A9" s="301">
        <v>3113</v>
      </c>
      <c r="B9" s="301">
        <v>5321</v>
      </c>
      <c r="C9" s="301" t="s">
        <v>55</v>
      </c>
      <c r="D9" s="302">
        <v>15000</v>
      </c>
      <c r="E9" s="301">
        <v>940</v>
      </c>
      <c r="F9" s="301" t="s">
        <v>158</v>
      </c>
    </row>
    <row r="10" spans="1:6" ht="12.75">
      <c r="A10" s="301">
        <v>3141</v>
      </c>
      <c r="B10" s="301">
        <v>5321</v>
      </c>
      <c r="C10" s="301" t="s">
        <v>55</v>
      </c>
      <c r="D10" s="303">
        <v>25000</v>
      </c>
      <c r="E10" s="301">
        <v>893</v>
      </c>
      <c r="F10" s="301" t="s">
        <v>157</v>
      </c>
    </row>
    <row r="11" spans="1:6" ht="12.75">
      <c r="A11" s="300">
        <v>5519</v>
      </c>
      <c r="B11" s="300">
        <v>5229</v>
      </c>
      <c r="C11" s="300" t="s">
        <v>143</v>
      </c>
      <c r="D11" s="304">
        <v>17000</v>
      </c>
      <c r="E11" s="305"/>
      <c r="F11" s="306" t="s">
        <v>193</v>
      </c>
    </row>
    <row r="12" spans="1:6" ht="12.75">
      <c r="A12" s="301">
        <v>6171</v>
      </c>
      <c r="B12" s="301">
        <v>5222</v>
      </c>
      <c r="C12" s="300" t="s">
        <v>143</v>
      </c>
      <c r="D12" s="302">
        <v>1300</v>
      </c>
      <c r="E12" s="301"/>
      <c r="F12" s="300" t="s">
        <v>159</v>
      </c>
    </row>
    <row r="13" spans="1:6" ht="25.5">
      <c r="A13" s="332">
        <v>6171</v>
      </c>
      <c r="B13" s="332">
        <v>5229</v>
      </c>
      <c r="C13" s="332" t="s">
        <v>95</v>
      </c>
      <c r="D13" s="333">
        <v>500</v>
      </c>
      <c r="E13" s="301"/>
      <c r="F13" s="307" t="s">
        <v>251</v>
      </c>
    </row>
    <row r="14" spans="1:6" ht="12.75">
      <c r="A14" s="301">
        <v>6171</v>
      </c>
      <c r="B14" s="301">
        <v>5229</v>
      </c>
      <c r="C14" s="300" t="s">
        <v>95</v>
      </c>
      <c r="D14" s="302">
        <v>300</v>
      </c>
      <c r="E14" s="301"/>
      <c r="F14" s="300" t="s">
        <v>161</v>
      </c>
    </row>
    <row r="15" spans="1:6" ht="12.75">
      <c r="A15" s="301">
        <v>6171</v>
      </c>
      <c r="B15" s="301">
        <v>5321</v>
      </c>
      <c r="C15" s="300" t="s">
        <v>130</v>
      </c>
      <c r="D15" s="302">
        <v>2500</v>
      </c>
      <c r="E15" s="301">
        <v>940</v>
      </c>
      <c r="F15" s="308" t="s">
        <v>162</v>
      </c>
    </row>
  </sheetData>
  <sheetProtection/>
  <printOptions/>
  <pageMargins left="0.7" right="0.2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9.28125" style="237" customWidth="1"/>
    <col min="2" max="2" width="8.8515625" style="237" customWidth="1"/>
    <col min="3" max="3" width="35.28125" style="237" customWidth="1"/>
    <col min="4" max="4" width="14.421875" style="237" customWidth="1"/>
    <col min="5" max="5" width="11.00390625" style="237" customWidth="1"/>
    <col min="6" max="6" width="38.00390625" style="237" customWidth="1"/>
    <col min="7" max="7" width="19.140625" style="237" customWidth="1"/>
    <col min="8" max="16384" width="9.140625" style="237" customWidth="1"/>
  </cols>
  <sheetData>
    <row r="1" spans="1:7" ht="12.75">
      <c r="A1" s="257" t="s">
        <v>226</v>
      </c>
      <c r="G1" s="257" t="s">
        <v>38</v>
      </c>
    </row>
    <row r="2" ht="24.75" customHeight="1">
      <c r="C2" s="238" t="s">
        <v>252</v>
      </c>
    </row>
    <row r="3" ht="6.75" customHeight="1" thickBot="1"/>
    <row r="4" spans="1:7" ht="12.75">
      <c r="A4" s="335" t="s">
        <v>227</v>
      </c>
      <c r="B4" s="336"/>
      <c r="C4" s="336"/>
      <c r="D4" s="336"/>
      <c r="E4" s="337" t="s">
        <v>228</v>
      </c>
      <c r="F4" s="336"/>
      <c r="G4" s="338"/>
    </row>
    <row r="5" spans="1:7" ht="12.75">
      <c r="A5" s="239" t="s">
        <v>229</v>
      </c>
      <c r="B5" s="240" t="s">
        <v>5</v>
      </c>
      <c r="C5" s="240" t="s">
        <v>230</v>
      </c>
      <c r="D5" s="241" t="s">
        <v>231</v>
      </c>
      <c r="E5" s="242" t="s">
        <v>4</v>
      </c>
      <c r="F5" s="243" t="s">
        <v>232</v>
      </c>
      <c r="G5" s="244" t="s">
        <v>231</v>
      </c>
    </row>
    <row r="6" spans="1:7" ht="10.5" customHeight="1">
      <c r="A6" s="262"/>
      <c r="B6" s="263">
        <v>1111</v>
      </c>
      <c r="C6" s="264" t="s">
        <v>6</v>
      </c>
      <c r="D6" s="296">
        <v>400000</v>
      </c>
      <c r="E6" s="277">
        <v>1032</v>
      </c>
      <c r="F6" s="264" t="s">
        <v>233</v>
      </c>
      <c r="G6" s="278">
        <v>5000</v>
      </c>
    </row>
    <row r="7" spans="1:7" ht="10.5" customHeight="1">
      <c r="A7" s="265"/>
      <c r="B7" s="266">
        <v>1112</v>
      </c>
      <c r="C7" s="267" t="s">
        <v>7</v>
      </c>
      <c r="D7" s="297">
        <v>15000</v>
      </c>
      <c r="E7" s="279">
        <v>2212</v>
      </c>
      <c r="F7" s="267" t="s">
        <v>49</v>
      </c>
      <c r="G7" s="280">
        <v>20000</v>
      </c>
    </row>
    <row r="8" spans="1:7" ht="10.5" customHeight="1">
      <c r="A8" s="265"/>
      <c r="B8" s="266">
        <v>1113</v>
      </c>
      <c r="C8" s="267" t="s">
        <v>154</v>
      </c>
      <c r="D8" s="297">
        <v>40000</v>
      </c>
      <c r="E8" s="279">
        <v>2219</v>
      </c>
      <c r="F8" s="267" t="s">
        <v>248</v>
      </c>
      <c r="G8" s="280">
        <v>587100</v>
      </c>
    </row>
    <row r="9" spans="1:7" ht="10.5" customHeight="1">
      <c r="A9" s="265"/>
      <c r="B9" s="266">
        <v>1121</v>
      </c>
      <c r="C9" s="267" t="s">
        <v>8</v>
      </c>
      <c r="D9" s="297">
        <v>460000</v>
      </c>
      <c r="E9" s="279">
        <v>2310</v>
      </c>
      <c r="F9" s="281" t="s">
        <v>21</v>
      </c>
      <c r="G9" s="280">
        <v>160000</v>
      </c>
    </row>
    <row r="10" spans="1:7" ht="10.5" customHeight="1">
      <c r="A10" s="265"/>
      <c r="B10" s="266">
        <v>1122</v>
      </c>
      <c r="C10" s="267" t="s">
        <v>9</v>
      </c>
      <c r="D10" s="297">
        <v>25000</v>
      </c>
      <c r="E10" s="279">
        <v>2321</v>
      </c>
      <c r="F10" s="281" t="s">
        <v>71</v>
      </c>
      <c r="G10" s="280">
        <v>504000</v>
      </c>
    </row>
    <row r="11" spans="1:7" ht="10.5" customHeight="1">
      <c r="A11" s="265"/>
      <c r="B11" s="266">
        <v>1211</v>
      </c>
      <c r="C11" s="267" t="s">
        <v>10</v>
      </c>
      <c r="D11" s="297">
        <v>850000</v>
      </c>
      <c r="E11" s="279">
        <v>3111</v>
      </c>
      <c r="F11" s="281" t="s">
        <v>53</v>
      </c>
      <c r="G11" s="280">
        <v>80000</v>
      </c>
    </row>
    <row r="12" spans="1:7" ht="10.5" customHeight="1">
      <c r="A12" s="265"/>
      <c r="B12" s="266">
        <v>1340</v>
      </c>
      <c r="C12" s="267" t="s">
        <v>11</v>
      </c>
      <c r="D12" s="268">
        <v>128000</v>
      </c>
      <c r="E12" s="279">
        <v>3113</v>
      </c>
      <c r="F12" s="281" t="s">
        <v>54</v>
      </c>
      <c r="G12" s="280">
        <v>17000</v>
      </c>
    </row>
    <row r="13" spans="1:7" ht="10.5" customHeight="1">
      <c r="A13" s="265"/>
      <c r="B13" s="266">
        <v>1341</v>
      </c>
      <c r="C13" s="267" t="s">
        <v>12</v>
      </c>
      <c r="D13" s="268">
        <v>6000</v>
      </c>
      <c r="E13" s="279">
        <v>3141</v>
      </c>
      <c r="F13" s="281" t="s">
        <v>56</v>
      </c>
      <c r="G13" s="280">
        <v>25000</v>
      </c>
    </row>
    <row r="14" spans="1:7" ht="10.5" customHeight="1">
      <c r="A14" s="265"/>
      <c r="B14" s="266">
        <v>1343</v>
      </c>
      <c r="C14" s="267" t="s">
        <v>13</v>
      </c>
      <c r="D14" s="268">
        <v>1000</v>
      </c>
      <c r="E14" s="279">
        <v>3314</v>
      </c>
      <c r="F14" s="281" t="s">
        <v>58</v>
      </c>
      <c r="G14" s="280">
        <v>10000</v>
      </c>
    </row>
    <row r="15" spans="1:7" ht="10.5" customHeight="1">
      <c r="A15" s="265"/>
      <c r="B15" s="266">
        <v>1351</v>
      </c>
      <c r="C15" s="267" t="s">
        <v>240</v>
      </c>
      <c r="D15" s="268">
        <v>10000</v>
      </c>
      <c r="E15" s="279">
        <v>3319</v>
      </c>
      <c r="F15" s="281" t="s">
        <v>59</v>
      </c>
      <c r="G15" s="280">
        <v>16000</v>
      </c>
    </row>
    <row r="16" spans="1:7" ht="10.5" customHeight="1">
      <c r="A16" s="265"/>
      <c r="B16" s="266">
        <v>1361</v>
      </c>
      <c r="C16" s="267" t="s">
        <v>14</v>
      </c>
      <c r="D16" s="268">
        <v>2000</v>
      </c>
      <c r="E16" s="279">
        <v>3326</v>
      </c>
      <c r="F16" s="281" t="s">
        <v>234</v>
      </c>
      <c r="G16" s="280">
        <v>30000</v>
      </c>
    </row>
    <row r="17" spans="1:7" ht="10.5" customHeight="1">
      <c r="A17" s="265"/>
      <c r="B17" s="266">
        <v>1511</v>
      </c>
      <c r="C17" s="267" t="s">
        <v>15</v>
      </c>
      <c r="D17" s="268">
        <v>670000</v>
      </c>
      <c r="E17" s="279">
        <v>3341</v>
      </c>
      <c r="F17" s="281" t="s">
        <v>24</v>
      </c>
      <c r="G17" s="280">
        <v>1800</v>
      </c>
    </row>
    <row r="18" spans="1:7" ht="10.5" customHeight="1">
      <c r="A18" s="265"/>
      <c r="B18" s="266"/>
      <c r="C18" s="269" t="s">
        <v>173</v>
      </c>
      <c r="D18" s="270">
        <f>SUM(D6:D17)</f>
        <v>2607000</v>
      </c>
      <c r="E18" s="279">
        <v>3349</v>
      </c>
      <c r="F18" s="281" t="s">
        <v>235</v>
      </c>
      <c r="G18" s="280">
        <v>10000</v>
      </c>
    </row>
    <row r="19" spans="1:7" ht="10.5" customHeight="1">
      <c r="A19" s="265"/>
      <c r="B19" s="266">
        <v>4112</v>
      </c>
      <c r="C19" s="267" t="s">
        <v>16</v>
      </c>
      <c r="D19" s="268">
        <v>54100</v>
      </c>
      <c r="E19" s="279">
        <v>3392</v>
      </c>
      <c r="F19" s="281" t="s">
        <v>26</v>
      </c>
      <c r="G19" s="280">
        <v>1069700</v>
      </c>
    </row>
    <row r="20" spans="1:7" ht="10.5" customHeight="1">
      <c r="A20" s="265"/>
      <c r="B20" s="266">
        <v>4213</v>
      </c>
      <c r="C20" s="267" t="s">
        <v>249</v>
      </c>
      <c r="D20" s="268">
        <v>0</v>
      </c>
      <c r="E20" s="279">
        <v>3399</v>
      </c>
      <c r="F20" s="281" t="s">
        <v>236</v>
      </c>
      <c r="G20" s="280">
        <v>70000</v>
      </c>
    </row>
    <row r="21" spans="1:7" ht="10.5" customHeight="1">
      <c r="A21" s="265"/>
      <c r="B21" s="266">
        <v>4213</v>
      </c>
      <c r="C21" s="267" t="s">
        <v>249</v>
      </c>
      <c r="D21" s="297">
        <v>0</v>
      </c>
      <c r="E21" s="279">
        <v>3412</v>
      </c>
      <c r="F21" s="281" t="s">
        <v>124</v>
      </c>
      <c r="G21" s="280">
        <v>14000</v>
      </c>
    </row>
    <row r="22" spans="1:7" ht="10.5" customHeight="1">
      <c r="A22" s="265"/>
      <c r="B22" s="266">
        <v>4134</v>
      </c>
      <c r="C22" s="267" t="s">
        <v>147</v>
      </c>
      <c r="D22" s="268">
        <v>0</v>
      </c>
      <c r="E22" s="279">
        <v>3421</v>
      </c>
      <c r="F22" s="267" t="s">
        <v>237</v>
      </c>
      <c r="G22" s="280">
        <v>5000</v>
      </c>
    </row>
    <row r="23" spans="1:7" ht="10.5" customHeight="1">
      <c r="A23" s="265">
        <v>1012</v>
      </c>
      <c r="B23" s="266"/>
      <c r="C23" s="271" t="s">
        <v>20</v>
      </c>
      <c r="D23" s="268">
        <v>35000</v>
      </c>
      <c r="E23" s="279">
        <v>3631</v>
      </c>
      <c r="F23" s="281" t="s">
        <v>66</v>
      </c>
      <c r="G23" s="280">
        <v>45000</v>
      </c>
    </row>
    <row r="24" spans="1:7" ht="10.5" customHeight="1">
      <c r="A24" s="265">
        <v>2310</v>
      </c>
      <c r="B24" s="266"/>
      <c r="C24" s="267" t="s">
        <v>21</v>
      </c>
      <c r="D24" s="268">
        <v>100000</v>
      </c>
      <c r="E24" s="279">
        <v>3633</v>
      </c>
      <c r="F24" s="281" t="s">
        <v>238</v>
      </c>
      <c r="G24" s="280">
        <v>75000</v>
      </c>
    </row>
    <row r="25" spans="1:7" ht="10.5" customHeight="1">
      <c r="A25" s="265">
        <v>3341</v>
      </c>
      <c r="B25" s="266"/>
      <c r="C25" s="267" t="s">
        <v>24</v>
      </c>
      <c r="D25" s="268">
        <v>1000</v>
      </c>
      <c r="E25" s="279">
        <v>3635</v>
      </c>
      <c r="F25" s="281" t="s">
        <v>69</v>
      </c>
      <c r="G25" s="280">
        <v>80000</v>
      </c>
    </row>
    <row r="26" spans="1:7" ht="10.5" customHeight="1">
      <c r="A26" s="265">
        <v>3392</v>
      </c>
      <c r="B26" s="266"/>
      <c r="C26" s="267" t="s">
        <v>26</v>
      </c>
      <c r="D26" s="268">
        <v>1500</v>
      </c>
      <c r="E26" s="279">
        <v>3639</v>
      </c>
      <c r="F26" s="281" t="s">
        <v>29</v>
      </c>
      <c r="G26" s="280">
        <v>48000</v>
      </c>
    </row>
    <row r="27" spans="1:7" ht="10.5" customHeight="1">
      <c r="A27" s="265">
        <v>3633</v>
      </c>
      <c r="B27" s="266"/>
      <c r="C27" s="267" t="s">
        <v>28</v>
      </c>
      <c r="D27" s="268">
        <v>85000</v>
      </c>
      <c r="E27" s="279">
        <v>3721</v>
      </c>
      <c r="F27" s="281" t="s">
        <v>32</v>
      </c>
      <c r="G27" s="280">
        <v>25000</v>
      </c>
    </row>
    <row r="28" spans="1:7" ht="10.5" customHeight="1">
      <c r="A28" s="265">
        <v>3639</v>
      </c>
      <c r="B28" s="266"/>
      <c r="C28" s="267" t="s">
        <v>29</v>
      </c>
      <c r="D28" s="268">
        <v>2000</v>
      </c>
      <c r="E28" s="279">
        <v>3722</v>
      </c>
      <c r="F28" s="281" t="s">
        <v>73</v>
      </c>
      <c r="G28" s="280">
        <v>170000</v>
      </c>
    </row>
    <row r="29" spans="1:7" ht="10.5" customHeight="1">
      <c r="A29" s="265">
        <v>3721</v>
      </c>
      <c r="B29" s="266"/>
      <c r="C29" s="267" t="s">
        <v>32</v>
      </c>
      <c r="D29" s="268">
        <v>0</v>
      </c>
      <c r="E29" s="279">
        <v>3723</v>
      </c>
      <c r="F29" s="281" t="s">
        <v>74</v>
      </c>
      <c r="G29" s="280">
        <v>25000</v>
      </c>
    </row>
    <row r="30" spans="1:7" ht="10.5" customHeight="1">
      <c r="A30" s="265">
        <v>3722</v>
      </c>
      <c r="B30" s="266"/>
      <c r="C30" s="267" t="s">
        <v>33</v>
      </c>
      <c r="D30" s="268">
        <v>0</v>
      </c>
      <c r="E30" s="279">
        <v>3729</v>
      </c>
      <c r="F30" s="281" t="s">
        <v>75</v>
      </c>
      <c r="G30" s="280">
        <v>10000</v>
      </c>
    </row>
    <row r="31" spans="1:7" ht="10.5" customHeight="1">
      <c r="A31" s="265">
        <v>3745</v>
      </c>
      <c r="B31" s="266"/>
      <c r="C31" s="267" t="s">
        <v>102</v>
      </c>
      <c r="D31" s="268">
        <v>7000</v>
      </c>
      <c r="E31" s="279">
        <v>3745</v>
      </c>
      <c r="F31" s="281" t="s">
        <v>84</v>
      </c>
      <c r="G31" s="280">
        <v>280700</v>
      </c>
    </row>
    <row r="32" spans="1:7" ht="10.5" customHeight="1">
      <c r="A32" s="265">
        <v>6171</v>
      </c>
      <c r="B32" s="266"/>
      <c r="C32" s="267" t="s">
        <v>34</v>
      </c>
      <c r="D32" s="268">
        <v>100</v>
      </c>
      <c r="E32" s="279">
        <v>5212</v>
      </c>
      <c r="F32" s="281" t="s">
        <v>213</v>
      </c>
      <c r="G32" s="280">
        <v>1000</v>
      </c>
    </row>
    <row r="33" spans="1:7" ht="10.5" customHeight="1">
      <c r="A33" s="265">
        <v>6310</v>
      </c>
      <c r="B33" s="266"/>
      <c r="C33" s="267" t="s">
        <v>36</v>
      </c>
      <c r="D33" s="268">
        <v>38100</v>
      </c>
      <c r="E33" s="279">
        <v>5311</v>
      </c>
      <c r="F33" s="281" t="s">
        <v>223</v>
      </c>
      <c r="G33" s="280">
        <v>5000</v>
      </c>
    </row>
    <row r="34" spans="1:7" ht="10.5" customHeight="1">
      <c r="A34" s="313"/>
      <c r="B34" s="246"/>
      <c r="C34" s="246"/>
      <c r="D34" s="246"/>
      <c r="E34" s="279">
        <v>5512</v>
      </c>
      <c r="F34" s="281" t="s">
        <v>85</v>
      </c>
      <c r="G34" s="280">
        <v>65000</v>
      </c>
    </row>
    <row r="35" spans="1:7" ht="10.5" customHeight="1">
      <c r="A35" s="313"/>
      <c r="B35" s="246"/>
      <c r="C35" s="246"/>
      <c r="D35" s="246"/>
      <c r="E35" s="279">
        <v>5519</v>
      </c>
      <c r="F35" s="281" t="s">
        <v>115</v>
      </c>
      <c r="G35" s="280">
        <v>17000</v>
      </c>
    </row>
    <row r="36" spans="1:7" ht="10.5" customHeight="1">
      <c r="A36" s="313"/>
      <c r="B36" s="246"/>
      <c r="C36" s="246"/>
      <c r="D36" s="246"/>
      <c r="E36" s="279">
        <v>6112</v>
      </c>
      <c r="F36" s="281" t="s">
        <v>89</v>
      </c>
      <c r="G36" s="280">
        <v>545000</v>
      </c>
    </row>
    <row r="37" spans="1:7" ht="10.5" customHeight="1">
      <c r="A37" s="272"/>
      <c r="B37" s="267"/>
      <c r="C37" s="267"/>
      <c r="D37" s="273"/>
      <c r="E37" s="279">
        <v>6171</v>
      </c>
      <c r="F37" s="281" t="s">
        <v>34</v>
      </c>
      <c r="G37" s="280">
        <v>536100</v>
      </c>
    </row>
    <row r="38" spans="1:7" ht="10.5" customHeight="1">
      <c r="A38" s="272"/>
      <c r="B38" s="267"/>
      <c r="C38" s="267"/>
      <c r="D38" s="273"/>
      <c r="E38" s="279">
        <v>6310</v>
      </c>
      <c r="F38" s="281" t="s">
        <v>181</v>
      </c>
      <c r="G38" s="280">
        <v>6100</v>
      </c>
    </row>
    <row r="39" spans="1:7" ht="10.5" customHeight="1">
      <c r="A39" s="314"/>
      <c r="B39" s="267"/>
      <c r="C39" s="267"/>
      <c r="D39" s="273"/>
      <c r="E39" s="279">
        <v>6320</v>
      </c>
      <c r="F39" s="281" t="s">
        <v>96</v>
      </c>
      <c r="G39" s="280">
        <v>12000</v>
      </c>
    </row>
    <row r="40" spans="1:7" ht="10.5" customHeight="1">
      <c r="A40" s="309"/>
      <c r="B40" s="267"/>
      <c r="C40" s="267"/>
      <c r="D40" s="273"/>
      <c r="E40" s="279">
        <v>6330</v>
      </c>
      <c r="F40" s="281" t="s">
        <v>98</v>
      </c>
      <c r="G40" s="280">
        <v>0</v>
      </c>
    </row>
    <row r="41" spans="1:7" ht="10.5" customHeight="1">
      <c r="A41" s="272"/>
      <c r="B41" s="267"/>
      <c r="C41" s="267"/>
      <c r="D41" s="273"/>
      <c r="E41" s="279">
        <v>6399</v>
      </c>
      <c r="F41" s="281" t="s">
        <v>99</v>
      </c>
      <c r="G41" s="280">
        <v>25000</v>
      </c>
    </row>
    <row r="42" spans="1:7" ht="10.5" customHeight="1">
      <c r="A42" s="274"/>
      <c r="B42" s="275"/>
      <c r="C42" s="275"/>
      <c r="D42" s="276"/>
      <c r="E42" s="282">
        <v>6409</v>
      </c>
      <c r="F42" s="283" t="s">
        <v>166</v>
      </c>
      <c r="G42" s="284">
        <v>111000</v>
      </c>
    </row>
    <row r="43" spans="1:7" ht="14.25" customHeight="1" thickBot="1">
      <c r="A43" s="253"/>
      <c r="B43" s="254"/>
      <c r="C43" s="255" t="s">
        <v>37</v>
      </c>
      <c r="D43" s="256">
        <f>SUM(D18:D33)</f>
        <v>2930800</v>
      </c>
      <c r="E43" s="285"/>
      <c r="F43" s="286" t="s">
        <v>37</v>
      </c>
      <c r="G43" s="287">
        <f>SUM(G6:G42)</f>
        <v>4706500</v>
      </c>
    </row>
    <row r="44" spans="1:7" ht="12.75">
      <c r="A44" s="258" t="s">
        <v>241</v>
      </c>
      <c r="B44" s="259"/>
      <c r="C44" s="259"/>
      <c r="D44" s="260"/>
      <c r="E44" s="246"/>
      <c r="F44" s="247"/>
      <c r="G44" s="248"/>
    </row>
    <row r="45" spans="1:7" ht="13.5" thickBot="1">
      <c r="A45" s="288"/>
      <c r="B45" s="310">
        <v>8115</v>
      </c>
      <c r="C45" s="286" t="s">
        <v>254</v>
      </c>
      <c r="D45" s="287">
        <v>1775700</v>
      </c>
      <c r="E45" s="246"/>
      <c r="G45" s="248"/>
    </row>
    <row r="46" spans="1:7" ht="13.5" thickBot="1">
      <c r="A46" s="311"/>
      <c r="B46" s="312"/>
      <c r="C46" s="315" t="s">
        <v>255</v>
      </c>
      <c r="D46" s="316">
        <f>SUM(D43+D45)</f>
        <v>4706500</v>
      </c>
      <c r="E46" s="246"/>
      <c r="G46" s="248"/>
    </row>
    <row r="47" spans="1:7" ht="18" customHeight="1">
      <c r="A47" s="245"/>
      <c r="B47" s="246"/>
      <c r="C47" s="291"/>
      <c r="D47" s="292"/>
      <c r="E47" s="246"/>
      <c r="F47" s="289"/>
      <c r="G47" s="318" t="s">
        <v>239</v>
      </c>
    </row>
    <row r="48" spans="1:7" ht="25.5" customHeight="1">
      <c r="A48" s="236" t="s">
        <v>256</v>
      </c>
      <c r="E48" s="236"/>
      <c r="F48" s="290"/>
      <c r="G48" s="317" t="s">
        <v>257</v>
      </c>
    </row>
    <row r="49" spans="1:5" ht="21" customHeight="1">
      <c r="A49" s="236"/>
      <c r="E49" s="252"/>
    </row>
    <row r="50" ht="17.25" customHeight="1">
      <c r="F50" s="251"/>
    </row>
    <row r="51" ht="21" customHeight="1">
      <c r="F51" s="250"/>
    </row>
    <row r="52" ht="19.5" customHeight="1">
      <c r="F52" s="261"/>
    </row>
    <row r="53" ht="12.75">
      <c r="F53" s="249"/>
    </row>
  </sheetData>
  <sheetProtection/>
  <mergeCells count="2">
    <mergeCell ref="A4:D4"/>
    <mergeCell ref="E4:G4"/>
  </mergeCells>
  <printOptions/>
  <pageMargins left="0.64" right="0.24" top="0.32" bottom="0.19" header="0.15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35.7109375" style="0" customWidth="1"/>
    <col min="4" max="4" width="20.140625" style="0" customWidth="1"/>
    <col min="5" max="5" width="4.8515625" style="0" customWidth="1"/>
    <col min="6" max="6" width="18.421875" style="0" customWidth="1"/>
  </cols>
  <sheetData>
    <row r="1" ht="12.75">
      <c r="A1" t="s">
        <v>118</v>
      </c>
    </row>
    <row r="2" ht="12.75">
      <c r="A2" t="s">
        <v>38</v>
      </c>
    </row>
    <row r="3" ht="21" customHeight="1">
      <c r="C3" s="1" t="s">
        <v>218</v>
      </c>
    </row>
    <row r="4" ht="16.5" customHeight="1">
      <c r="A4" s="2" t="s">
        <v>0</v>
      </c>
    </row>
    <row r="5" ht="13.5" thickBot="1"/>
    <row r="6" spans="1:6" ht="14.25" thickBot="1" thickTop="1">
      <c r="A6" s="3" t="s">
        <v>4</v>
      </c>
      <c r="B6" s="4" t="s">
        <v>5</v>
      </c>
      <c r="C6" s="5" t="s">
        <v>2</v>
      </c>
      <c r="D6" s="154"/>
      <c r="E6" s="5" t="s">
        <v>40</v>
      </c>
      <c r="F6" s="5" t="s">
        <v>3</v>
      </c>
    </row>
    <row r="7" spans="1:6" ht="16.5" thickTop="1">
      <c r="A7" s="8"/>
      <c r="B7" s="9">
        <v>1111</v>
      </c>
      <c r="C7" s="9" t="s">
        <v>6</v>
      </c>
      <c r="D7" s="202">
        <v>400000</v>
      </c>
      <c r="E7" s="9"/>
      <c r="F7" s="10"/>
    </row>
    <row r="8" spans="1:6" ht="15.75">
      <c r="A8" s="11"/>
      <c r="B8" s="12">
        <v>1112</v>
      </c>
      <c r="C8" s="12" t="s">
        <v>7</v>
      </c>
      <c r="D8" s="203">
        <v>15000</v>
      </c>
      <c r="E8" s="12"/>
      <c r="F8" s="13"/>
    </row>
    <row r="9" spans="1:6" ht="15.75">
      <c r="A9" s="11"/>
      <c r="B9" s="12">
        <v>1113</v>
      </c>
      <c r="C9" s="18" t="s">
        <v>154</v>
      </c>
      <c r="D9" s="203">
        <v>40000</v>
      </c>
      <c r="E9" s="12"/>
      <c r="F9" s="13"/>
    </row>
    <row r="10" spans="1:6" ht="15.75">
      <c r="A10" s="11"/>
      <c r="B10" s="12">
        <v>1121</v>
      </c>
      <c r="C10" s="12" t="s">
        <v>8</v>
      </c>
      <c r="D10" s="203">
        <v>460000</v>
      </c>
      <c r="E10" s="12"/>
      <c r="F10" s="13"/>
    </row>
    <row r="11" spans="1:6" ht="15.75">
      <c r="A11" s="11"/>
      <c r="B11" s="12">
        <v>1122</v>
      </c>
      <c r="C11" s="12" t="s">
        <v>9</v>
      </c>
      <c r="D11" s="203">
        <v>25000</v>
      </c>
      <c r="E11" s="12"/>
      <c r="F11" s="13"/>
    </row>
    <row r="12" spans="1:6" ht="15.75">
      <c r="A12" s="11"/>
      <c r="B12" s="12">
        <v>1211</v>
      </c>
      <c r="C12" s="12" t="s">
        <v>10</v>
      </c>
      <c r="D12" s="203">
        <v>850000</v>
      </c>
      <c r="E12" s="12"/>
      <c r="F12" s="13"/>
    </row>
    <row r="13" spans="1:6" ht="15.75">
      <c r="A13" s="11"/>
      <c r="B13" s="12">
        <v>1340</v>
      </c>
      <c r="C13" s="12" t="s">
        <v>11</v>
      </c>
      <c r="D13" s="203">
        <v>128000</v>
      </c>
      <c r="E13" s="12"/>
      <c r="F13" s="13"/>
    </row>
    <row r="14" spans="1:6" ht="15.75">
      <c r="A14" s="11"/>
      <c r="B14" s="12">
        <v>1341</v>
      </c>
      <c r="C14" s="12" t="s">
        <v>12</v>
      </c>
      <c r="D14" s="203">
        <v>6000</v>
      </c>
      <c r="E14" s="12"/>
      <c r="F14" s="13"/>
    </row>
    <row r="15" spans="1:6" ht="15.75">
      <c r="A15" s="11"/>
      <c r="B15" s="12">
        <v>1343</v>
      </c>
      <c r="C15" s="12" t="s">
        <v>13</v>
      </c>
      <c r="D15" s="203">
        <v>1000</v>
      </c>
      <c r="E15" s="12"/>
      <c r="F15" s="13"/>
    </row>
    <row r="16" spans="1:6" ht="15.75">
      <c r="A16" s="11"/>
      <c r="B16" s="12">
        <v>1351</v>
      </c>
      <c r="C16" s="135" t="s">
        <v>196</v>
      </c>
      <c r="D16" s="203">
        <v>10000</v>
      </c>
      <c r="E16" s="12"/>
      <c r="F16" s="13"/>
    </row>
    <row r="17" spans="1:6" ht="15.75">
      <c r="A17" s="11"/>
      <c r="B17" s="12">
        <v>1361</v>
      </c>
      <c r="C17" s="12" t="s">
        <v>14</v>
      </c>
      <c r="D17" s="203">
        <v>2000</v>
      </c>
      <c r="E17" s="12"/>
      <c r="F17" s="13"/>
    </row>
    <row r="18" spans="1:6" ht="15.75">
      <c r="A18" s="11"/>
      <c r="B18" s="12">
        <v>1511</v>
      </c>
      <c r="C18" s="12" t="s">
        <v>15</v>
      </c>
      <c r="D18" s="203">
        <v>670000</v>
      </c>
      <c r="E18" s="12"/>
      <c r="F18" s="13"/>
    </row>
    <row r="19" spans="1:6" ht="15.75">
      <c r="A19" s="11"/>
      <c r="B19" s="12">
        <v>4112</v>
      </c>
      <c r="C19" s="12" t="s">
        <v>16</v>
      </c>
      <c r="D19" s="203">
        <v>54100</v>
      </c>
      <c r="E19" s="12"/>
      <c r="F19" s="13"/>
    </row>
    <row r="20" spans="1:6" ht="15.75">
      <c r="A20" s="19"/>
      <c r="B20" s="21">
        <v>4213</v>
      </c>
      <c r="C20" s="21" t="s">
        <v>242</v>
      </c>
      <c r="D20" s="204">
        <v>0</v>
      </c>
      <c r="E20" s="21"/>
      <c r="F20" s="29" t="s">
        <v>245</v>
      </c>
    </row>
    <row r="21" spans="1:6" ht="15.75">
      <c r="A21" s="19"/>
      <c r="B21" s="21">
        <v>4213</v>
      </c>
      <c r="C21" s="21" t="s">
        <v>242</v>
      </c>
      <c r="D21" s="204">
        <v>0</v>
      </c>
      <c r="E21" s="21"/>
      <c r="F21" s="29" t="s">
        <v>244</v>
      </c>
    </row>
    <row r="22" spans="1:6" ht="25.5">
      <c r="A22" s="19"/>
      <c r="B22" s="20"/>
      <c r="C22" s="153" t="s">
        <v>243</v>
      </c>
      <c r="D22" s="205"/>
      <c r="E22" s="73"/>
      <c r="F22" s="74">
        <f>SUM(D7:D18)</f>
        <v>2607000</v>
      </c>
    </row>
    <row r="23" spans="1:6" ht="15.75">
      <c r="A23" s="77"/>
      <c r="B23" s="37"/>
      <c r="C23" s="38" t="s">
        <v>173</v>
      </c>
      <c r="D23" s="206"/>
      <c r="E23" s="37"/>
      <c r="F23" s="39">
        <f>SUM(D7:G21)</f>
        <v>2661100</v>
      </c>
    </row>
    <row r="24" spans="1:6" ht="15.75">
      <c r="A24" s="75">
        <v>1012</v>
      </c>
      <c r="B24" s="31">
        <v>2131</v>
      </c>
      <c r="C24" s="31" t="s">
        <v>17</v>
      </c>
      <c r="D24" s="207">
        <v>35000</v>
      </c>
      <c r="E24" s="31"/>
      <c r="F24" s="76" t="s">
        <v>18</v>
      </c>
    </row>
    <row r="25" spans="1:6" ht="15.75">
      <c r="A25" s="36">
        <v>1012</v>
      </c>
      <c r="B25" s="38"/>
      <c r="C25" s="48" t="s">
        <v>20</v>
      </c>
      <c r="D25" s="206"/>
      <c r="E25" s="38"/>
      <c r="F25" s="39">
        <f>SUM(D24)</f>
        <v>35000</v>
      </c>
    </row>
    <row r="26" spans="1:6" ht="15.75">
      <c r="A26" s="32">
        <v>1032</v>
      </c>
      <c r="B26" s="47">
        <v>2324</v>
      </c>
      <c r="C26" s="49" t="s">
        <v>31</v>
      </c>
      <c r="D26" s="208">
        <v>0</v>
      </c>
      <c r="E26" s="50"/>
      <c r="F26" s="54"/>
    </row>
    <row r="27" spans="1:6" ht="15.75">
      <c r="A27" s="36">
        <v>1032</v>
      </c>
      <c r="B27" s="38"/>
      <c r="C27" s="48" t="s">
        <v>30</v>
      </c>
      <c r="D27" s="206"/>
      <c r="E27" s="38"/>
      <c r="F27" s="39">
        <f>SUM(D26)</f>
        <v>0</v>
      </c>
    </row>
    <row r="28" spans="1:6" ht="15.75">
      <c r="A28" s="23">
        <v>2310</v>
      </c>
      <c r="B28" s="22">
        <v>2111</v>
      </c>
      <c r="C28" s="22" t="s">
        <v>19</v>
      </c>
      <c r="D28" s="209">
        <v>100000</v>
      </c>
      <c r="E28" s="22"/>
      <c r="F28" s="55" t="s">
        <v>175</v>
      </c>
    </row>
    <row r="29" spans="1:6" ht="15.75">
      <c r="A29" s="19">
        <v>2310</v>
      </c>
      <c r="B29" s="21">
        <v>3122</v>
      </c>
      <c r="C29" s="21" t="s">
        <v>22</v>
      </c>
      <c r="D29" s="204"/>
      <c r="E29" s="21"/>
      <c r="F29" s="29"/>
    </row>
    <row r="30" spans="1:6" ht="15.75">
      <c r="A30" s="36">
        <v>2310</v>
      </c>
      <c r="B30" s="38"/>
      <c r="C30" s="38" t="s">
        <v>21</v>
      </c>
      <c r="D30" s="206"/>
      <c r="E30" s="37"/>
      <c r="F30" s="56">
        <f>SUM(D28:D29)</f>
        <v>100000</v>
      </c>
    </row>
    <row r="31" spans="1:6" ht="15.75">
      <c r="A31" s="35">
        <v>3341</v>
      </c>
      <c r="B31" s="33">
        <v>2111</v>
      </c>
      <c r="C31" s="33" t="s">
        <v>23</v>
      </c>
      <c r="D31" s="208">
        <v>1000</v>
      </c>
      <c r="E31" s="33"/>
      <c r="F31" s="34"/>
    </row>
    <row r="32" spans="1:6" ht="15.75">
      <c r="A32" s="36">
        <v>3341</v>
      </c>
      <c r="B32" s="38"/>
      <c r="C32" s="38" t="s">
        <v>24</v>
      </c>
      <c r="D32" s="206"/>
      <c r="E32" s="37"/>
      <c r="F32" s="39">
        <f>SUM(D31)</f>
        <v>1000</v>
      </c>
    </row>
    <row r="33" spans="1:6" ht="15.75">
      <c r="A33" s="23">
        <v>3392</v>
      </c>
      <c r="B33" s="22">
        <v>2132</v>
      </c>
      <c r="C33" s="27" t="s">
        <v>174</v>
      </c>
      <c r="D33" s="209">
        <v>1000</v>
      </c>
      <c r="E33" s="22"/>
      <c r="F33" s="55" t="s">
        <v>176</v>
      </c>
    </row>
    <row r="34" spans="1:6" ht="15.75">
      <c r="A34" s="24">
        <v>3392</v>
      </c>
      <c r="B34" s="25">
        <v>2133</v>
      </c>
      <c r="C34" s="25" t="s">
        <v>25</v>
      </c>
      <c r="D34" s="204">
        <v>500</v>
      </c>
      <c r="E34" s="21"/>
      <c r="F34" s="57"/>
    </row>
    <row r="35" spans="1:6" ht="15.75">
      <c r="A35" s="36">
        <v>3392</v>
      </c>
      <c r="B35" s="38"/>
      <c r="C35" s="38" t="s">
        <v>26</v>
      </c>
      <c r="D35" s="206"/>
      <c r="E35" s="37"/>
      <c r="F35" s="56">
        <f>SUM(D33:D34)</f>
        <v>1500</v>
      </c>
    </row>
    <row r="36" spans="1:6" ht="15.75">
      <c r="A36" s="32">
        <v>3633</v>
      </c>
      <c r="B36" s="47">
        <v>2132</v>
      </c>
      <c r="C36" s="47" t="s">
        <v>27</v>
      </c>
      <c r="D36" s="208">
        <v>85000</v>
      </c>
      <c r="E36" s="33"/>
      <c r="F36" s="54" t="s">
        <v>177</v>
      </c>
    </row>
    <row r="37" spans="1:6" ht="15.75">
      <c r="A37" s="98">
        <v>3633</v>
      </c>
      <c r="B37" s="99">
        <v>3122</v>
      </c>
      <c r="C37" s="99" t="s">
        <v>136</v>
      </c>
      <c r="D37" s="211"/>
      <c r="E37" s="82"/>
      <c r="F37" s="100" t="s">
        <v>178</v>
      </c>
    </row>
    <row r="38" spans="1:6" ht="15.75">
      <c r="A38" s="36">
        <v>3633</v>
      </c>
      <c r="B38" s="37"/>
      <c r="C38" s="38" t="s">
        <v>28</v>
      </c>
      <c r="D38" s="206"/>
      <c r="E38" s="37"/>
      <c r="F38" s="39">
        <f>SUM(D36:D37)</f>
        <v>85000</v>
      </c>
    </row>
    <row r="39" spans="1:6" ht="15.75">
      <c r="A39" s="17">
        <v>3639</v>
      </c>
      <c r="B39" s="18">
        <v>2131</v>
      </c>
      <c r="C39" s="18" t="s">
        <v>17</v>
      </c>
      <c r="D39" s="203">
        <v>1000</v>
      </c>
      <c r="E39" s="18"/>
      <c r="F39" s="87" t="s">
        <v>179</v>
      </c>
    </row>
    <row r="40" spans="1:6" ht="15.75">
      <c r="A40" s="24">
        <v>3639</v>
      </c>
      <c r="B40" s="25">
        <v>2132</v>
      </c>
      <c r="C40" s="25" t="s">
        <v>120</v>
      </c>
      <c r="D40" s="204">
        <v>1000</v>
      </c>
      <c r="E40" s="25"/>
      <c r="F40" s="116" t="s">
        <v>180</v>
      </c>
    </row>
    <row r="41" spans="1:6" ht="15.75">
      <c r="A41" s="36">
        <v>3639</v>
      </c>
      <c r="B41" s="38"/>
      <c r="C41" s="38" t="s">
        <v>29</v>
      </c>
      <c r="D41" s="206"/>
      <c r="E41" s="37"/>
      <c r="F41" s="56">
        <f>SUM(D39:D40)</f>
        <v>2000</v>
      </c>
    </row>
    <row r="42" spans="1:6" ht="15.75">
      <c r="A42" s="44">
        <v>3745</v>
      </c>
      <c r="B42" s="45">
        <v>2111</v>
      </c>
      <c r="C42" s="45" t="s">
        <v>23</v>
      </c>
      <c r="D42" s="210">
        <v>7000</v>
      </c>
      <c r="E42" s="45"/>
      <c r="F42" s="130" t="s">
        <v>186</v>
      </c>
    </row>
    <row r="43" spans="1:6" ht="15.75">
      <c r="A43" s="36">
        <v>3745</v>
      </c>
      <c r="B43" s="37"/>
      <c r="C43" s="38" t="s">
        <v>102</v>
      </c>
      <c r="D43" s="206"/>
      <c r="E43" s="37"/>
      <c r="F43" s="39">
        <f>SUM(D42)</f>
        <v>7000</v>
      </c>
    </row>
    <row r="44" spans="1:6" ht="15.75">
      <c r="A44" s="32">
        <v>6171</v>
      </c>
      <c r="B44" s="33">
        <v>2112</v>
      </c>
      <c r="C44" s="129" t="s">
        <v>187</v>
      </c>
      <c r="D44" s="208">
        <v>100</v>
      </c>
      <c r="E44" s="33"/>
      <c r="F44" s="34"/>
    </row>
    <row r="45" spans="1:6" ht="15.75">
      <c r="A45" s="24">
        <v>6171</v>
      </c>
      <c r="B45" s="25">
        <v>2324</v>
      </c>
      <c r="C45" s="25" t="s">
        <v>31</v>
      </c>
      <c r="D45" s="204"/>
      <c r="E45" s="21"/>
      <c r="F45" s="29"/>
    </row>
    <row r="46" spans="1:6" ht="15.75">
      <c r="A46" s="36">
        <v>6171</v>
      </c>
      <c r="B46" s="37"/>
      <c r="C46" s="38" t="s">
        <v>34</v>
      </c>
      <c r="D46" s="206"/>
      <c r="E46" s="37"/>
      <c r="F46" s="56">
        <f>SUM(D44:D45)</f>
        <v>100</v>
      </c>
    </row>
    <row r="47" spans="1:6" ht="15.75">
      <c r="A47" s="66">
        <v>6310</v>
      </c>
      <c r="B47" s="15">
        <v>2141</v>
      </c>
      <c r="C47" s="68" t="s">
        <v>103</v>
      </c>
      <c r="D47" s="212">
        <v>3000</v>
      </c>
      <c r="E47" s="15"/>
      <c r="F47" s="200"/>
    </row>
    <row r="48" spans="1:6" ht="15.75">
      <c r="A48" s="17"/>
      <c r="B48" s="12"/>
      <c r="C48" s="18" t="s">
        <v>104</v>
      </c>
      <c r="D48" s="203">
        <v>30000</v>
      </c>
      <c r="E48" s="12"/>
      <c r="F48" s="201"/>
    </row>
    <row r="49" spans="1:6" ht="15.75">
      <c r="A49" s="24">
        <v>6310</v>
      </c>
      <c r="B49" s="21">
        <v>2142</v>
      </c>
      <c r="C49" s="25" t="s">
        <v>35</v>
      </c>
      <c r="D49" s="204">
        <v>5100</v>
      </c>
      <c r="E49" s="21"/>
      <c r="F49" s="29"/>
    </row>
    <row r="50" spans="1:6" ht="15.75">
      <c r="A50" s="36">
        <v>6310</v>
      </c>
      <c r="B50" s="37"/>
      <c r="C50" s="38" t="s">
        <v>36</v>
      </c>
      <c r="D50" s="206"/>
      <c r="E50" s="37"/>
      <c r="F50" s="56">
        <f>SUM(D47:D49)</f>
        <v>38100</v>
      </c>
    </row>
    <row r="51" spans="1:6" ht="16.5" thickBot="1">
      <c r="A51" s="6"/>
      <c r="B51" s="7"/>
      <c r="C51" s="7" t="s">
        <v>37</v>
      </c>
      <c r="D51" s="213">
        <f>SUM(D7:D49)</f>
        <v>2930800</v>
      </c>
      <c r="E51" s="125" t="s">
        <v>167</v>
      </c>
      <c r="F51" s="124">
        <f>SUM(F23+F25+F30+F32+F35+F38+F41+F46+F50+F43)</f>
        <v>2930800</v>
      </c>
    </row>
    <row r="52" ht="16.5" thickTop="1">
      <c r="D52" s="174"/>
    </row>
    <row r="53" spans="1:6" ht="15.75">
      <c r="A53" s="140"/>
      <c r="D53" s="174"/>
      <c r="F53" s="51"/>
    </row>
    <row r="54" ht="12.75">
      <c r="D54" s="122"/>
    </row>
    <row r="55" spans="4:6" ht="12.75">
      <c r="D55" s="122"/>
      <c r="F55" s="51"/>
    </row>
    <row r="56" ht="12.75">
      <c r="E56" s="72"/>
    </row>
    <row r="57" ht="12.75">
      <c r="E57" s="72"/>
    </row>
    <row r="59" ht="12.75">
      <c r="D59" s="81"/>
    </row>
  </sheetData>
  <sheetProtection/>
  <printOptions/>
  <pageMargins left="0.66" right="0.1968503937007874" top="0.41" bottom="0" header="0.1968503937007874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1"/>
  <sheetViews>
    <sheetView view="pageLayout" workbookViewId="0" topLeftCell="A136">
      <selection activeCell="D154" sqref="D154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30.421875" style="0" customWidth="1"/>
    <col min="4" max="4" width="16.7109375" style="0" customWidth="1"/>
    <col min="5" max="6" width="5.57421875" style="0" customWidth="1"/>
    <col min="7" max="7" width="24.7109375" style="0" customWidth="1"/>
  </cols>
  <sheetData>
    <row r="1" ht="12.75">
      <c r="A1" t="s">
        <v>119</v>
      </c>
    </row>
    <row r="2" ht="12.75">
      <c r="A2" t="s">
        <v>38</v>
      </c>
    </row>
    <row r="3" ht="36.75" customHeight="1">
      <c r="C3" s="1" t="s">
        <v>218</v>
      </c>
    </row>
    <row r="4" ht="9.75" customHeight="1"/>
    <row r="5" ht="12.75">
      <c r="A5" s="2" t="s">
        <v>39</v>
      </c>
    </row>
    <row r="6" ht="20.25" customHeight="1" thickBot="1">
      <c r="D6" s="152"/>
    </row>
    <row r="7" spans="1:7" ht="17.25" thickBot="1" thickTop="1">
      <c r="A7" s="28" t="s">
        <v>4</v>
      </c>
      <c r="B7" s="3" t="s">
        <v>5</v>
      </c>
      <c r="C7" s="5" t="s">
        <v>41</v>
      </c>
      <c r="D7" s="173"/>
      <c r="E7" s="5" t="s">
        <v>42</v>
      </c>
      <c r="F7" s="5" t="s">
        <v>1</v>
      </c>
      <c r="G7" s="5" t="s">
        <v>43</v>
      </c>
    </row>
    <row r="8" spans="1:7" ht="16.5" thickTop="1">
      <c r="A8" s="8">
        <v>1032</v>
      </c>
      <c r="B8" s="9">
        <v>5139</v>
      </c>
      <c r="C8" s="9" t="s">
        <v>44</v>
      </c>
      <c r="D8" s="214">
        <v>5000</v>
      </c>
      <c r="E8" s="157"/>
      <c r="F8" s="9"/>
      <c r="G8" s="88"/>
    </row>
    <row r="9" spans="1:7" ht="15.75">
      <c r="A9" s="36">
        <v>1032</v>
      </c>
      <c r="B9" s="38"/>
      <c r="C9" s="38" t="s">
        <v>46</v>
      </c>
      <c r="D9" s="215"/>
      <c r="E9" s="158"/>
      <c r="F9" s="37"/>
      <c r="G9" s="39">
        <f>SUM(D8)</f>
        <v>5000</v>
      </c>
    </row>
    <row r="10" spans="1:7" ht="15.75">
      <c r="A10" s="23">
        <v>2212</v>
      </c>
      <c r="B10" s="22">
        <v>5171</v>
      </c>
      <c r="C10" s="27" t="s">
        <v>52</v>
      </c>
      <c r="D10" s="216">
        <v>10000</v>
      </c>
      <c r="E10" s="159"/>
      <c r="F10" s="22"/>
      <c r="G10" s="55" t="s">
        <v>170</v>
      </c>
    </row>
    <row r="11" spans="1:7" ht="15.75">
      <c r="A11" s="11">
        <v>2212</v>
      </c>
      <c r="B11" s="12">
        <v>5169</v>
      </c>
      <c r="C11" s="18" t="s">
        <v>61</v>
      </c>
      <c r="D11" s="217">
        <v>10000</v>
      </c>
      <c r="E11" s="160"/>
      <c r="F11" s="12"/>
      <c r="G11" s="58" t="s">
        <v>105</v>
      </c>
    </row>
    <row r="12" spans="1:7" ht="15.75">
      <c r="A12" s="36">
        <v>2212</v>
      </c>
      <c r="B12" s="38"/>
      <c r="C12" s="38" t="s">
        <v>49</v>
      </c>
      <c r="D12" s="218"/>
      <c r="E12" s="161"/>
      <c r="F12" s="37"/>
      <c r="G12" s="39">
        <f>SUM(D10:D11)</f>
        <v>20000</v>
      </c>
    </row>
    <row r="13" spans="1:7" ht="15.75">
      <c r="A13" s="44">
        <v>2219</v>
      </c>
      <c r="B13" s="45">
        <v>6121</v>
      </c>
      <c r="C13" s="295" t="s">
        <v>172</v>
      </c>
      <c r="D13" s="219">
        <v>587100</v>
      </c>
      <c r="E13" s="162"/>
      <c r="F13" s="45"/>
      <c r="G13" s="130" t="s">
        <v>247</v>
      </c>
    </row>
    <row r="14" spans="1:7" ht="15.75">
      <c r="A14" s="36">
        <v>2219</v>
      </c>
      <c r="B14" s="38"/>
      <c r="C14" s="38" t="s">
        <v>248</v>
      </c>
      <c r="D14" s="218"/>
      <c r="E14" s="161"/>
      <c r="F14" s="37"/>
      <c r="G14" s="39">
        <f>SUM(D13)</f>
        <v>587100</v>
      </c>
    </row>
    <row r="15" spans="1:7" ht="15.75">
      <c r="A15" s="175">
        <v>2310</v>
      </c>
      <c r="B15" s="176">
        <v>5021</v>
      </c>
      <c r="C15" s="176" t="s">
        <v>197</v>
      </c>
      <c r="D15" s="220">
        <v>10000</v>
      </c>
      <c r="E15" s="178"/>
      <c r="F15" s="177"/>
      <c r="G15" s="156" t="s">
        <v>199</v>
      </c>
    </row>
    <row r="16" spans="1:7" ht="15.75">
      <c r="A16" s="149">
        <v>2310</v>
      </c>
      <c r="B16" s="171">
        <v>5139</v>
      </c>
      <c r="C16" s="135" t="s">
        <v>190</v>
      </c>
      <c r="D16" s="217">
        <v>10000</v>
      </c>
      <c r="E16" s="172"/>
      <c r="F16" s="135"/>
      <c r="G16" s="179" t="s">
        <v>198</v>
      </c>
    </row>
    <row r="17" spans="1:7" ht="15.75">
      <c r="A17" s="11">
        <v>2310</v>
      </c>
      <c r="B17" s="12">
        <v>5901</v>
      </c>
      <c r="C17" s="18" t="s">
        <v>48</v>
      </c>
      <c r="D17" s="217">
        <v>20000</v>
      </c>
      <c r="E17" s="160"/>
      <c r="F17" s="12"/>
      <c r="G17" s="58" t="s">
        <v>169</v>
      </c>
    </row>
    <row r="18" spans="1:7" ht="15.75">
      <c r="A18" s="23">
        <v>2310</v>
      </c>
      <c r="B18" s="22">
        <v>5151</v>
      </c>
      <c r="C18" s="22" t="s">
        <v>50</v>
      </c>
      <c r="D18" s="216">
        <v>120000</v>
      </c>
      <c r="E18" s="159"/>
      <c r="F18" s="22"/>
      <c r="G18" s="30"/>
    </row>
    <row r="19" spans="1:7" ht="15.75">
      <c r="A19" s="36">
        <v>2310</v>
      </c>
      <c r="B19" s="37"/>
      <c r="C19" s="38" t="s">
        <v>21</v>
      </c>
      <c r="D19" s="218"/>
      <c r="E19" s="161"/>
      <c r="F19" s="37"/>
      <c r="G19" s="39">
        <f>SUM(D15:D18)</f>
        <v>160000</v>
      </c>
    </row>
    <row r="20" spans="1:7" ht="15.75">
      <c r="A20" s="26">
        <v>2321</v>
      </c>
      <c r="B20" s="22">
        <v>5329</v>
      </c>
      <c r="C20" s="127" t="s">
        <v>183</v>
      </c>
      <c r="D20" s="216">
        <v>4000</v>
      </c>
      <c r="E20" s="159"/>
      <c r="F20" s="22"/>
      <c r="G20" s="128" t="s">
        <v>184</v>
      </c>
    </row>
    <row r="21" spans="1:7" ht="15.75">
      <c r="A21" s="98">
        <v>2321</v>
      </c>
      <c r="B21" s="133">
        <v>6121</v>
      </c>
      <c r="C21" s="293" t="s">
        <v>131</v>
      </c>
      <c r="D21" s="221">
        <v>500000</v>
      </c>
      <c r="E21" s="168"/>
      <c r="F21" s="82"/>
      <c r="G21" s="186" t="s">
        <v>191</v>
      </c>
    </row>
    <row r="22" spans="1:7" ht="15.75">
      <c r="A22" s="36">
        <v>2321</v>
      </c>
      <c r="B22" s="37"/>
      <c r="C22" s="38" t="s">
        <v>71</v>
      </c>
      <c r="D22" s="218"/>
      <c r="E22" s="161"/>
      <c r="F22" s="37"/>
      <c r="G22" s="39">
        <f>SUM(D20:D21)</f>
        <v>504000</v>
      </c>
    </row>
    <row r="23" spans="1:7" ht="15.75">
      <c r="A23" s="32">
        <v>3111</v>
      </c>
      <c r="B23" s="33">
        <v>5321</v>
      </c>
      <c r="C23" s="33" t="s">
        <v>55</v>
      </c>
      <c r="D23" s="222">
        <v>80000</v>
      </c>
      <c r="E23" s="163">
        <v>893</v>
      </c>
      <c r="F23" s="33"/>
      <c r="G23" s="145" t="s">
        <v>157</v>
      </c>
    </row>
    <row r="24" spans="1:7" ht="15.75">
      <c r="A24" s="36">
        <v>3111</v>
      </c>
      <c r="B24" s="37"/>
      <c r="C24" s="38" t="s">
        <v>53</v>
      </c>
      <c r="D24" s="218"/>
      <c r="E24" s="164"/>
      <c r="F24" s="37"/>
      <c r="G24" s="39">
        <f>SUM(D23)</f>
        <v>80000</v>
      </c>
    </row>
    <row r="25" spans="1:7" ht="15.75">
      <c r="A25" s="66">
        <v>3113</v>
      </c>
      <c r="B25" s="67">
        <v>5194</v>
      </c>
      <c r="C25" s="68" t="s">
        <v>110</v>
      </c>
      <c r="D25" s="220">
        <v>2000</v>
      </c>
      <c r="E25" s="165"/>
      <c r="F25" s="68"/>
      <c r="G25" s="156" t="s">
        <v>200</v>
      </c>
    </row>
    <row r="26" spans="1:7" ht="15.75">
      <c r="A26" s="19">
        <v>3113</v>
      </c>
      <c r="B26" s="21">
        <v>5321</v>
      </c>
      <c r="C26" s="21" t="s">
        <v>55</v>
      </c>
      <c r="D26" s="223">
        <v>15000</v>
      </c>
      <c r="E26" s="166">
        <v>940</v>
      </c>
      <c r="F26" s="21"/>
      <c r="G26" s="146" t="s">
        <v>158</v>
      </c>
    </row>
    <row r="27" spans="1:7" ht="15.75">
      <c r="A27" s="36">
        <v>3113</v>
      </c>
      <c r="B27" s="37"/>
      <c r="C27" s="38" t="s">
        <v>54</v>
      </c>
      <c r="D27" s="218"/>
      <c r="E27" s="161"/>
      <c r="F27" s="37"/>
      <c r="G27" s="39">
        <f>SUM(D25:D26)</f>
        <v>17000</v>
      </c>
    </row>
    <row r="28" spans="1:7" ht="15.75">
      <c r="A28" s="35">
        <v>3141</v>
      </c>
      <c r="B28" s="33">
        <v>5321</v>
      </c>
      <c r="C28" s="33" t="s">
        <v>55</v>
      </c>
      <c r="D28" s="222">
        <v>25000</v>
      </c>
      <c r="E28" s="163">
        <v>893</v>
      </c>
      <c r="F28" s="33"/>
      <c r="G28" s="145" t="s">
        <v>157</v>
      </c>
    </row>
    <row r="29" spans="1:7" ht="15.75">
      <c r="A29" s="36">
        <v>3141</v>
      </c>
      <c r="B29" s="38"/>
      <c r="C29" s="38" t="s">
        <v>56</v>
      </c>
      <c r="D29" s="218"/>
      <c r="E29" s="161"/>
      <c r="F29" s="37"/>
      <c r="G29" s="39">
        <f>SUM(D28)</f>
        <v>25000</v>
      </c>
    </row>
    <row r="30" spans="1:7" ht="15.75">
      <c r="A30" s="23">
        <v>3314</v>
      </c>
      <c r="B30" s="22">
        <v>5021</v>
      </c>
      <c r="C30" s="22" t="s">
        <v>47</v>
      </c>
      <c r="D30" s="216">
        <v>6000</v>
      </c>
      <c r="E30" s="159"/>
      <c r="F30" s="22"/>
      <c r="G30" s="55" t="s">
        <v>106</v>
      </c>
    </row>
    <row r="31" spans="1:7" ht="15.75">
      <c r="A31" s="17">
        <v>3314</v>
      </c>
      <c r="B31" s="12">
        <v>5139</v>
      </c>
      <c r="C31" s="18" t="s">
        <v>57</v>
      </c>
      <c r="D31" s="217">
        <v>3000</v>
      </c>
      <c r="E31" s="160"/>
      <c r="F31" s="12"/>
      <c r="G31" s="134" t="s">
        <v>201</v>
      </c>
    </row>
    <row r="32" spans="1:7" ht="15.75">
      <c r="A32" s="24">
        <v>3314</v>
      </c>
      <c r="B32" s="21">
        <v>5173</v>
      </c>
      <c r="C32" s="25" t="s">
        <v>83</v>
      </c>
      <c r="D32" s="223"/>
      <c r="E32" s="166"/>
      <c r="F32" s="21"/>
      <c r="G32" s="29"/>
    </row>
    <row r="33" spans="1:7" ht="15.75">
      <c r="A33" s="24">
        <v>3314</v>
      </c>
      <c r="B33" s="21">
        <v>5901</v>
      </c>
      <c r="C33" s="25" t="s">
        <v>48</v>
      </c>
      <c r="D33" s="223">
        <v>1000</v>
      </c>
      <c r="E33" s="166"/>
      <c r="F33" s="21"/>
      <c r="G33" s="137" t="s">
        <v>214</v>
      </c>
    </row>
    <row r="34" spans="1:7" ht="15.75">
      <c r="A34" s="36">
        <v>3314</v>
      </c>
      <c r="B34" s="38"/>
      <c r="C34" s="38" t="s">
        <v>58</v>
      </c>
      <c r="D34" s="218"/>
      <c r="E34" s="161"/>
      <c r="F34" s="37"/>
      <c r="G34" s="39">
        <f>SUM(D30:D33)</f>
        <v>10000</v>
      </c>
    </row>
    <row r="35" spans="1:7" ht="15.75">
      <c r="A35" s="26">
        <v>3319</v>
      </c>
      <c r="B35" s="22">
        <v>5021</v>
      </c>
      <c r="C35" s="22" t="s">
        <v>47</v>
      </c>
      <c r="D35" s="216">
        <v>6000</v>
      </c>
      <c r="E35" s="159"/>
      <c r="F35" s="22"/>
      <c r="G35" s="131" t="s">
        <v>188</v>
      </c>
    </row>
    <row r="36" spans="1:7" ht="15.75">
      <c r="A36" s="32">
        <v>3319</v>
      </c>
      <c r="B36" s="33">
        <v>5137</v>
      </c>
      <c r="C36" s="33" t="s">
        <v>129</v>
      </c>
      <c r="D36" s="222">
        <v>6000</v>
      </c>
      <c r="E36" s="163"/>
      <c r="F36" s="33"/>
      <c r="G36" s="294" t="s">
        <v>246</v>
      </c>
    </row>
    <row r="37" spans="1:7" ht="15.75">
      <c r="A37" s="32">
        <v>3319</v>
      </c>
      <c r="B37" s="33">
        <v>5139</v>
      </c>
      <c r="C37" s="47" t="s">
        <v>57</v>
      </c>
      <c r="D37" s="222">
        <v>4000</v>
      </c>
      <c r="E37" s="163"/>
      <c r="F37" s="33"/>
      <c r="G37" s="54"/>
    </row>
    <row r="38" spans="1:7" ht="15.75">
      <c r="A38" s="36">
        <v>3319</v>
      </c>
      <c r="B38" s="37"/>
      <c r="C38" s="38" t="s">
        <v>90</v>
      </c>
      <c r="D38" s="218"/>
      <c r="E38" s="161"/>
      <c r="F38" s="37"/>
      <c r="G38" s="39">
        <f>SUM(D35:D37)</f>
        <v>16000</v>
      </c>
    </row>
    <row r="39" spans="1:7" ht="15.75">
      <c r="A39" s="175">
        <v>3326</v>
      </c>
      <c r="B39" s="176">
        <v>5139</v>
      </c>
      <c r="C39" s="177" t="s">
        <v>202</v>
      </c>
      <c r="D39" s="220"/>
      <c r="E39" s="178"/>
      <c r="F39" s="177"/>
      <c r="G39" s="156"/>
    </row>
    <row r="40" spans="1:7" ht="15.75">
      <c r="A40" s="149">
        <v>3326</v>
      </c>
      <c r="B40" s="171">
        <v>6121</v>
      </c>
      <c r="C40" s="135" t="s">
        <v>203</v>
      </c>
      <c r="D40" s="217">
        <v>20000</v>
      </c>
      <c r="E40" s="172"/>
      <c r="F40" s="135"/>
      <c r="G40" s="179"/>
    </row>
    <row r="41" spans="1:7" ht="15.75">
      <c r="A41" s="98">
        <v>3326</v>
      </c>
      <c r="B41" s="82">
        <v>5901</v>
      </c>
      <c r="C41" s="180" t="s">
        <v>48</v>
      </c>
      <c r="D41" s="221">
        <v>10000</v>
      </c>
      <c r="E41" s="168"/>
      <c r="F41" s="82"/>
      <c r="G41" s="181" t="s">
        <v>121</v>
      </c>
    </row>
    <row r="42" spans="1:7" ht="15.75">
      <c r="A42" s="36">
        <v>3326</v>
      </c>
      <c r="B42" s="37"/>
      <c r="C42" s="38" t="s">
        <v>60</v>
      </c>
      <c r="D42" s="218"/>
      <c r="E42" s="161"/>
      <c r="F42" s="37"/>
      <c r="G42" s="39">
        <f>SUM(D39:D41)</f>
        <v>30000</v>
      </c>
    </row>
    <row r="43" spans="1:7" ht="15.75">
      <c r="A43" s="26">
        <v>3341</v>
      </c>
      <c r="B43" s="22">
        <v>5169</v>
      </c>
      <c r="C43" s="22" t="s">
        <v>61</v>
      </c>
      <c r="D43" s="216">
        <v>600</v>
      </c>
      <c r="E43" s="159"/>
      <c r="F43" s="22"/>
      <c r="G43" s="55" t="s">
        <v>109</v>
      </c>
    </row>
    <row r="44" spans="1:7" ht="15.75">
      <c r="A44" s="24">
        <v>3341</v>
      </c>
      <c r="B44" s="21">
        <v>5192</v>
      </c>
      <c r="C44" s="25" t="s">
        <v>107</v>
      </c>
      <c r="D44" s="223">
        <v>1200</v>
      </c>
      <c r="E44" s="166"/>
      <c r="F44" s="21"/>
      <c r="G44" s="57" t="s">
        <v>108</v>
      </c>
    </row>
    <row r="45" spans="1:7" ht="15.75">
      <c r="A45" s="36">
        <v>3341</v>
      </c>
      <c r="B45" s="38"/>
      <c r="C45" s="38" t="s">
        <v>24</v>
      </c>
      <c r="D45" s="218"/>
      <c r="E45" s="161"/>
      <c r="F45" s="37"/>
      <c r="G45" s="39">
        <f>SUM(D43:D44)</f>
        <v>1800</v>
      </c>
    </row>
    <row r="46" spans="1:7" ht="15.75">
      <c r="A46" s="65">
        <v>3349</v>
      </c>
      <c r="B46" s="64">
        <v>5901</v>
      </c>
      <c r="C46" s="64" t="s">
        <v>48</v>
      </c>
      <c r="D46" s="224">
        <v>10000</v>
      </c>
      <c r="E46" s="167"/>
      <c r="F46" s="64"/>
      <c r="G46" s="138" t="s">
        <v>122</v>
      </c>
    </row>
    <row r="47" spans="1:7" ht="15.75">
      <c r="A47" s="36">
        <v>3349</v>
      </c>
      <c r="B47" s="38"/>
      <c r="C47" s="38" t="s">
        <v>123</v>
      </c>
      <c r="D47" s="218"/>
      <c r="E47" s="161"/>
      <c r="F47" s="37"/>
      <c r="G47" s="39">
        <f>SUM(D46)</f>
        <v>10000</v>
      </c>
    </row>
    <row r="48" spans="1:7" ht="15.75">
      <c r="A48" s="61"/>
      <c r="B48" s="61"/>
      <c r="C48" s="61"/>
      <c r="D48" s="231"/>
      <c r="E48" s="322"/>
      <c r="F48" s="62"/>
      <c r="G48" s="323"/>
    </row>
    <row r="49" spans="1:7" ht="15.75">
      <c r="A49" s="319"/>
      <c r="B49" s="319"/>
      <c r="C49" s="319"/>
      <c r="D49" s="320"/>
      <c r="E49" s="321"/>
      <c r="F49" s="40"/>
      <c r="G49" s="324"/>
    </row>
    <row r="50" spans="1:7" ht="16.5" thickBot="1">
      <c r="A50" s="52"/>
      <c r="B50" s="52"/>
      <c r="C50" s="52"/>
      <c r="D50" s="233"/>
      <c r="E50" s="325"/>
      <c r="F50" s="7"/>
      <c r="G50" s="326"/>
    </row>
    <row r="51" spans="1:7" ht="17.25" thickBot="1" thickTop="1">
      <c r="A51" s="28" t="s">
        <v>4</v>
      </c>
      <c r="B51" s="3" t="s">
        <v>5</v>
      </c>
      <c r="C51" s="5" t="s">
        <v>41</v>
      </c>
      <c r="D51" s="173"/>
      <c r="E51" s="5" t="s">
        <v>42</v>
      </c>
      <c r="F51" s="5" t="s">
        <v>1</v>
      </c>
      <c r="G51" s="5" t="s">
        <v>43</v>
      </c>
    </row>
    <row r="52" spans="1:7" ht="16.5" thickTop="1">
      <c r="A52" s="26">
        <v>3392</v>
      </c>
      <c r="B52" s="22">
        <v>5139</v>
      </c>
      <c r="C52" s="27" t="s">
        <v>57</v>
      </c>
      <c r="D52" s="216">
        <v>10000</v>
      </c>
      <c r="E52" s="159"/>
      <c r="F52" s="22"/>
      <c r="G52" s="55" t="s">
        <v>132</v>
      </c>
    </row>
    <row r="53" spans="1:7" ht="15.75">
      <c r="A53" s="17">
        <v>3392</v>
      </c>
      <c r="B53" s="12">
        <v>5153</v>
      </c>
      <c r="C53" s="18" t="s">
        <v>62</v>
      </c>
      <c r="D53" s="217">
        <v>6000</v>
      </c>
      <c r="E53" s="160"/>
      <c r="F53" s="12"/>
      <c r="G53" s="13"/>
    </row>
    <row r="54" spans="1:7" ht="15.75">
      <c r="A54" s="17">
        <v>3392</v>
      </c>
      <c r="B54" s="12">
        <v>5154</v>
      </c>
      <c r="C54" s="18" t="s">
        <v>63</v>
      </c>
      <c r="D54" s="217">
        <v>10000</v>
      </c>
      <c r="E54" s="160"/>
      <c r="F54" s="12"/>
      <c r="G54" s="13"/>
    </row>
    <row r="55" spans="1:7" ht="15.75">
      <c r="A55" s="24">
        <v>3392</v>
      </c>
      <c r="B55" s="21">
        <v>5169</v>
      </c>
      <c r="C55" s="25" t="s">
        <v>61</v>
      </c>
      <c r="D55" s="223">
        <v>2000</v>
      </c>
      <c r="E55" s="166"/>
      <c r="F55" s="21"/>
      <c r="G55" s="57" t="s">
        <v>163</v>
      </c>
    </row>
    <row r="56" spans="1:7" ht="15.75">
      <c r="A56" s="17">
        <v>3392</v>
      </c>
      <c r="B56" s="12">
        <v>5171</v>
      </c>
      <c r="C56" s="18" t="s">
        <v>52</v>
      </c>
      <c r="D56" s="217"/>
      <c r="E56" s="160"/>
      <c r="F56" s="12"/>
      <c r="G56" s="13"/>
    </row>
    <row r="57" spans="1:7" ht="15.75">
      <c r="A57" s="17">
        <v>3392</v>
      </c>
      <c r="B57" s="12">
        <v>6121</v>
      </c>
      <c r="C57" s="135" t="s">
        <v>204</v>
      </c>
      <c r="D57" s="217">
        <v>1041700</v>
      </c>
      <c r="E57" s="160"/>
      <c r="F57" s="12"/>
      <c r="G57" s="134" t="s">
        <v>205</v>
      </c>
    </row>
    <row r="58" spans="1:7" ht="15.75">
      <c r="A58" s="98">
        <v>3392</v>
      </c>
      <c r="B58" s="133">
        <v>5901</v>
      </c>
      <c r="C58" s="99" t="s">
        <v>48</v>
      </c>
      <c r="D58" s="221"/>
      <c r="E58" s="168"/>
      <c r="F58" s="82"/>
      <c r="G58" s="100"/>
    </row>
    <row r="59" spans="1:7" ht="15.75">
      <c r="A59" s="36">
        <v>3392</v>
      </c>
      <c r="B59" s="37"/>
      <c r="C59" s="38" t="s">
        <v>91</v>
      </c>
      <c r="D59" s="218"/>
      <c r="E59" s="161"/>
      <c r="F59" s="37"/>
      <c r="G59" s="39">
        <f>SUM(D52:D58)</f>
        <v>1069700</v>
      </c>
    </row>
    <row r="60" spans="1:7" ht="15">
      <c r="A60" s="175">
        <v>3399</v>
      </c>
      <c r="B60" s="176">
        <v>5137</v>
      </c>
      <c r="C60" s="177" t="s">
        <v>207</v>
      </c>
      <c r="D60" s="225"/>
      <c r="E60" s="178"/>
      <c r="F60" s="177"/>
      <c r="G60" s="156"/>
    </row>
    <row r="61" spans="1:7" ht="15">
      <c r="A61" s="187">
        <v>3399</v>
      </c>
      <c r="B61" s="127">
        <v>5139</v>
      </c>
      <c r="C61" s="127" t="s">
        <v>57</v>
      </c>
      <c r="D61" s="226"/>
      <c r="E61" s="185"/>
      <c r="F61" s="127"/>
      <c r="G61" s="128"/>
    </row>
    <row r="62" spans="1:7" ht="15.75">
      <c r="A62" s="26">
        <v>3399</v>
      </c>
      <c r="B62" s="22">
        <v>5161</v>
      </c>
      <c r="C62" s="127" t="s">
        <v>206</v>
      </c>
      <c r="D62" s="216"/>
      <c r="E62" s="159"/>
      <c r="F62" s="22"/>
      <c r="G62" s="55"/>
    </row>
    <row r="63" spans="1:7" ht="15.75">
      <c r="A63" s="17">
        <v>3399</v>
      </c>
      <c r="B63" s="12">
        <v>5169</v>
      </c>
      <c r="C63" s="18" t="s">
        <v>61</v>
      </c>
      <c r="D63" s="217"/>
      <c r="E63" s="160"/>
      <c r="F63" s="12"/>
      <c r="G63" s="13"/>
    </row>
    <row r="64" spans="1:7" ht="15.75" customHeight="1">
      <c r="A64" s="17">
        <v>3399</v>
      </c>
      <c r="B64" s="12">
        <v>5175</v>
      </c>
      <c r="C64" s="18" t="s">
        <v>64</v>
      </c>
      <c r="D64" s="217"/>
      <c r="E64" s="160"/>
      <c r="F64" s="12"/>
      <c r="G64" s="70"/>
    </row>
    <row r="65" spans="1:7" ht="15.75">
      <c r="A65" s="24">
        <v>3399</v>
      </c>
      <c r="B65" s="21">
        <v>5194</v>
      </c>
      <c r="C65" s="25" t="s">
        <v>110</v>
      </c>
      <c r="D65" s="223"/>
      <c r="E65" s="166"/>
      <c r="F65" s="21"/>
      <c r="G65" s="71"/>
    </row>
    <row r="66" spans="1:7" ht="45">
      <c r="A66" s="24">
        <v>3399</v>
      </c>
      <c r="B66" s="21">
        <v>5901</v>
      </c>
      <c r="C66" s="25" t="s">
        <v>48</v>
      </c>
      <c r="D66" s="223">
        <v>70000</v>
      </c>
      <c r="E66" s="166"/>
      <c r="F66" s="21"/>
      <c r="G66" s="139" t="s">
        <v>219</v>
      </c>
    </row>
    <row r="67" spans="1:7" ht="15.75" customHeight="1">
      <c r="A67" s="36">
        <v>3399</v>
      </c>
      <c r="B67" s="37"/>
      <c r="C67" s="38" t="s">
        <v>59</v>
      </c>
      <c r="D67" s="218"/>
      <c r="E67" s="161"/>
      <c r="F67" s="37"/>
      <c r="G67" s="39">
        <f>SUM(D66)</f>
        <v>70000</v>
      </c>
    </row>
    <row r="68" spans="1:7" ht="15" customHeight="1">
      <c r="A68" s="187">
        <v>3412</v>
      </c>
      <c r="B68" s="127">
        <v>5021</v>
      </c>
      <c r="C68" s="127" t="s">
        <v>209</v>
      </c>
      <c r="D68" s="216">
        <v>10000</v>
      </c>
      <c r="E68" s="159"/>
      <c r="F68" s="22"/>
      <c r="G68" s="30"/>
    </row>
    <row r="69" spans="1:7" ht="15" customHeight="1">
      <c r="A69" s="98">
        <v>3412</v>
      </c>
      <c r="B69" s="180">
        <v>6121</v>
      </c>
      <c r="C69" s="188" t="s">
        <v>208</v>
      </c>
      <c r="D69" s="221">
        <v>4000</v>
      </c>
      <c r="E69" s="168"/>
      <c r="F69" s="82"/>
      <c r="G69" s="189"/>
    </row>
    <row r="70" spans="1:7" ht="15" customHeight="1">
      <c r="A70" s="36">
        <v>3412</v>
      </c>
      <c r="B70" s="91"/>
      <c r="C70" s="38" t="s">
        <v>124</v>
      </c>
      <c r="D70" s="218"/>
      <c r="E70" s="164"/>
      <c r="F70" s="38"/>
      <c r="G70" s="56">
        <f>SUM(D68:D69)</f>
        <v>14000</v>
      </c>
    </row>
    <row r="71" spans="1:7" ht="15" customHeight="1">
      <c r="A71" s="175">
        <v>3421</v>
      </c>
      <c r="B71" s="177">
        <v>5139</v>
      </c>
      <c r="C71" s="177" t="s">
        <v>190</v>
      </c>
      <c r="D71" s="220"/>
      <c r="E71" s="190"/>
      <c r="F71" s="191"/>
      <c r="G71" s="192"/>
    </row>
    <row r="72" spans="1:7" ht="15" customHeight="1">
      <c r="A72" s="98">
        <v>3421</v>
      </c>
      <c r="B72" s="180">
        <v>5901</v>
      </c>
      <c r="C72" s="133" t="s">
        <v>48</v>
      </c>
      <c r="D72" s="221">
        <v>5000</v>
      </c>
      <c r="E72" s="168"/>
      <c r="F72" s="82"/>
      <c r="G72" s="100" t="s">
        <v>125</v>
      </c>
    </row>
    <row r="73" spans="1:7" ht="15.75">
      <c r="A73" s="36">
        <v>3421</v>
      </c>
      <c r="B73" s="37"/>
      <c r="C73" s="38" t="s">
        <v>65</v>
      </c>
      <c r="D73" s="218"/>
      <c r="E73" s="161"/>
      <c r="F73" s="37"/>
      <c r="G73" s="39">
        <f>SUM(D71:D72)</f>
        <v>5000</v>
      </c>
    </row>
    <row r="74" spans="1:7" ht="15.75">
      <c r="A74" s="32">
        <v>3429</v>
      </c>
      <c r="B74" s="47">
        <v>5194</v>
      </c>
      <c r="C74" s="47" t="s">
        <v>110</v>
      </c>
      <c r="D74" s="222"/>
      <c r="E74" s="163"/>
      <c r="F74" s="33"/>
      <c r="G74" s="145" t="s">
        <v>133</v>
      </c>
    </row>
    <row r="75" spans="1:18" ht="15.75">
      <c r="A75" s="36">
        <v>3429</v>
      </c>
      <c r="B75" s="37"/>
      <c r="C75" s="38" t="s">
        <v>111</v>
      </c>
      <c r="D75" s="218"/>
      <c r="E75" s="161"/>
      <c r="F75" s="37"/>
      <c r="G75" s="39"/>
      <c r="K75" s="40"/>
      <c r="L75" s="40"/>
      <c r="M75" s="40"/>
      <c r="N75" s="78"/>
      <c r="O75" s="40"/>
      <c r="P75" s="40"/>
      <c r="Q75" s="40"/>
      <c r="R75" s="40"/>
    </row>
    <row r="76" spans="1:18" ht="15">
      <c r="A76" s="175">
        <v>3631</v>
      </c>
      <c r="B76" s="176">
        <v>5139</v>
      </c>
      <c r="C76" s="177" t="s">
        <v>210</v>
      </c>
      <c r="D76" s="225"/>
      <c r="E76" s="178"/>
      <c r="F76" s="177"/>
      <c r="G76" s="156"/>
      <c r="K76" s="40"/>
      <c r="L76" s="40"/>
      <c r="M76" s="40"/>
      <c r="N76" s="78"/>
      <c r="O76" s="40"/>
      <c r="P76" s="40"/>
      <c r="Q76" s="40"/>
      <c r="R76" s="40"/>
    </row>
    <row r="77" spans="1:18" ht="15.75">
      <c r="A77" s="26">
        <v>3631</v>
      </c>
      <c r="B77" s="22">
        <v>5154</v>
      </c>
      <c r="C77" s="27" t="s">
        <v>63</v>
      </c>
      <c r="D77" s="216">
        <v>35000</v>
      </c>
      <c r="E77" s="159"/>
      <c r="F77" s="22"/>
      <c r="G77" s="30"/>
      <c r="K77" s="79"/>
      <c r="L77" s="80"/>
      <c r="M77" s="40"/>
      <c r="N77" s="78"/>
      <c r="O77" s="40"/>
      <c r="P77" s="40"/>
      <c r="Q77" s="40"/>
      <c r="R77" s="40"/>
    </row>
    <row r="78" spans="1:18" ht="15.75">
      <c r="A78" s="24">
        <v>3631</v>
      </c>
      <c r="B78" s="25">
        <v>5171</v>
      </c>
      <c r="C78" s="25" t="s">
        <v>52</v>
      </c>
      <c r="D78" s="223">
        <v>10000</v>
      </c>
      <c r="E78" s="166"/>
      <c r="F78" s="21"/>
      <c r="G78" s="29"/>
      <c r="K78" s="40"/>
      <c r="L78" s="40"/>
      <c r="M78" s="40"/>
      <c r="N78" s="40"/>
      <c r="O78" s="40"/>
      <c r="P78" s="40"/>
      <c r="Q78" s="40"/>
      <c r="R78" s="40"/>
    </row>
    <row r="79" spans="1:18" ht="15.75">
      <c r="A79" s="36">
        <v>3631</v>
      </c>
      <c r="B79" s="38"/>
      <c r="C79" s="38" t="s">
        <v>66</v>
      </c>
      <c r="D79" s="218"/>
      <c r="E79" s="161"/>
      <c r="F79" s="37"/>
      <c r="G79" s="39">
        <f>SUM(D76:D78)</f>
        <v>45000</v>
      </c>
      <c r="K79" s="40"/>
      <c r="L79" s="40"/>
      <c r="M79" s="40"/>
      <c r="N79" s="40"/>
      <c r="O79" s="40"/>
      <c r="P79" s="40"/>
      <c r="Q79" s="40"/>
      <c r="R79" s="40"/>
    </row>
    <row r="80" spans="1:18" ht="15.75">
      <c r="A80" s="66">
        <v>3633</v>
      </c>
      <c r="B80" s="68">
        <v>5192</v>
      </c>
      <c r="C80" s="68" t="s">
        <v>138</v>
      </c>
      <c r="D80" s="220"/>
      <c r="E80" s="165"/>
      <c r="F80" s="68"/>
      <c r="G80" s="69" t="s">
        <v>139</v>
      </c>
      <c r="K80" s="40"/>
      <c r="L80" s="40"/>
      <c r="M80" s="40"/>
      <c r="N80" s="40"/>
      <c r="O80" s="40"/>
      <c r="P80" s="40"/>
      <c r="Q80" s="40"/>
      <c r="R80" s="40"/>
    </row>
    <row r="81" spans="1:18" ht="15.75">
      <c r="A81" s="93">
        <v>3633</v>
      </c>
      <c r="B81" s="82">
        <v>5171</v>
      </c>
      <c r="C81" s="82" t="s">
        <v>52</v>
      </c>
      <c r="D81" s="221">
        <v>75000</v>
      </c>
      <c r="E81" s="168"/>
      <c r="F81" s="82"/>
      <c r="G81" s="94" t="s">
        <v>68</v>
      </c>
      <c r="K81" s="40"/>
      <c r="L81" s="40"/>
      <c r="M81" s="40"/>
      <c r="N81" s="40"/>
      <c r="O81" s="40"/>
      <c r="P81" s="40"/>
      <c r="Q81" s="40"/>
      <c r="R81" s="40"/>
    </row>
    <row r="82" spans="1:7" ht="15.75">
      <c r="A82" s="36">
        <v>3633</v>
      </c>
      <c r="B82" s="38"/>
      <c r="C82" s="38" t="s">
        <v>67</v>
      </c>
      <c r="D82" s="218"/>
      <c r="E82" s="161"/>
      <c r="F82" s="37"/>
      <c r="G82" s="39">
        <f>SUM(D80:D81)</f>
        <v>75000</v>
      </c>
    </row>
    <row r="83" spans="1:7" ht="15.75">
      <c r="A83" s="41">
        <v>3635</v>
      </c>
      <c r="B83" s="42">
        <v>5901</v>
      </c>
      <c r="C83" s="45" t="s">
        <v>48</v>
      </c>
      <c r="D83" s="219">
        <v>80000</v>
      </c>
      <c r="E83" s="169"/>
      <c r="F83" s="42"/>
      <c r="G83" s="59" t="s">
        <v>112</v>
      </c>
    </row>
    <row r="84" spans="1:7" ht="15.75">
      <c r="A84" s="36">
        <v>3635</v>
      </c>
      <c r="B84" s="37"/>
      <c r="C84" s="38" t="s">
        <v>69</v>
      </c>
      <c r="D84" s="218"/>
      <c r="E84" s="161"/>
      <c r="F84" s="37"/>
      <c r="G84" s="39">
        <f>SUM(D83)</f>
        <v>80000</v>
      </c>
    </row>
    <row r="85" spans="1:7" ht="15.75">
      <c r="A85" s="17">
        <v>3639</v>
      </c>
      <c r="B85" s="12">
        <v>5154</v>
      </c>
      <c r="C85" s="18" t="s">
        <v>63</v>
      </c>
      <c r="D85" s="217">
        <v>3000</v>
      </c>
      <c r="E85" s="160"/>
      <c r="F85" s="12"/>
      <c r="G85" s="134" t="s">
        <v>189</v>
      </c>
    </row>
    <row r="86" spans="1:7" ht="15.75">
      <c r="A86" s="17">
        <v>3639</v>
      </c>
      <c r="B86" s="12">
        <v>5362</v>
      </c>
      <c r="C86" s="18" t="s">
        <v>70</v>
      </c>
      <c r="D86" s="217">
        <v>2000</v>
      </c>
      <c r="E86" s="160"/>
      <c r="F86" s="12"/>
      <c r="G86" s="147" t="s">
        <v>137</v>
      </c>
    </row>
    <row r="87" spans="1:7" ht="15.75">
      <c r="A87" s="17">
        <v>3639</v>
      </c>
      <c r="B87" s="12">
        <v>5137</v>
      </c>
      <c r="C87" s="135" t="s">
        <v>168</v>
      </c>
      <c r="D87" s="217">
        <v>3000</v>
      </c>
      <c r="E87" s="160"/>
      <c r="F87" s="12"/>
      <c r="G87" s="134" t="s">
        <v>220</v>
      </c>
    </row>
    <row r="88" spans="1:7" ht="15.75">
      <c r="A88" s="24">
        <v>3639</v>
      </c>
      <c r="B88" s="21">
        <v>5169</v>
      </c>
      <c r="C88" s="25" t="s">
        <v>127</v>
      </c>
      <c r="D88" s="223">
        <v>20000</v>
      </c>
      <c r="E88" s="166"/>
      <c r="F88" s="21"/>
      <c r="G88" s="29" t="s">
        <v>128</v>
      </c>
    </row>
    <row r="89" spans="1:7" ht="15.75">
      <c r="A89" s="24">
        <v>3639</v>
      </c>
      <c r="B89" s="21">
        <v>5901</v>
      </c>
      <c r="C89" s="193" t="s">
        <v>221</v>
      </c>
      <c r="D89" s="223">
        <v>20000</v>
      </c>
      <c r="E89" s="166"/>
      <c r="F89" s="21"/>
      <c r="G89" s="126" t="s">
        <v>214</v>
      </c>
    </row>
    <row r="90" spans="1:7" ht="15.75">
      <c r="A90" s="36">
        <v>3639</v>
      </c>
      <c r="B90" s="37"/>
      <c r="C90" s="38" t="s">
        <v>29</v>
      </c>
      <c r="D90" s="218"/>
      <c r="E90" s="161"/>
      <c r="F90" s="37"/>
      <c r="G90" s="39">
        <f>SUM(D85:D89)</f>
        <v>48000</v>
      </c>
    </row>
    <row r="91" spans="1:7" ht="15.75">
      <c r="A91" s="44">
        <v>3721</v>
      </c>
      <c r="B91" s="42">
        <v>5169</v>
      </c>
      <c r="C91" s="45" t="s">
        <v>61</v>
      </c>
      <c r="D91" s="219">
        <v>25000</v>
      </c>
      <c r="E91" s="169"/>
      <c r="F91" s="42"/>
      <c r="G91" s="194" t="s">
        <v>222</v>
      </c>
    </row>
    <row r="92" spans="1:7" ht="15.75">
      <c r="A92" s="36">
        <v>3721</v>
      </c>
      <c r="B92" s="37"/>
      <c r="C92" s="38" t="s">
        <v>72</v>
      </c>
      <c r="D92" s="218"/>
      <c r="E92" s="161"/>
      <c r="F92" s="37"/>
      <c r="G92" s="39">
        <f>SUM(D91)</f>
        <v>25000</v>
      </c>
    </row>
    <row r="93" spans="1:7" ht="15.75">
      <c r="A93" s="26">
        <v>3722</v>
      </c>
      <c r="B93" s="22">
        <v>5139</v>
      </c>
      <c r="C93" s="27" t="s">
        <v>57</v>
      </c>
      <c r="D93" s="216"/>
      <c r="E93" s="159"/>
      <c r="F93" s="22"/>
      <c r="G93" s="55"/>
    </row>
    <row r="94" spans="1:7" ht="15.75">
      <c r="A94" s="24">
        <v>3722</v>
      </c>
      <c r="B94" s="25">
        <v>5169</v>
      </c>
      <c r="C94" s="25" t="s">
        <v>61</v>
      </c>
      <c r="D94" s="223">
        <v>170000</v>
      </c>
      <c r="E94" s="166"/>
      <c r="F94" s="21"/>
      <c r="G94" s="126" t="s">
        <v>182</v>
      </c>
    </row>
    <row r="95" spans="1:7" ht="15.75">
      <c r="A95" s="36">
        <v>3722</v>
      </c>
      <c r="B95" s="38"/>
      <c r="C95" s="38" t="s">
        <v>73</v>
      </c>
      <c r="D95" s="218"/>
      <c r="E95" s="161"/>
      <c r="F95" s="37"/>
      <c r="G95" s="39">
        <f>SUM(D94)</f>
        <v>170000</v>
      </c>
    </row>
    <row r="96" spans="1:7" ht="15.75">
      <c r="A96" s="32">
        <v>3723</v>
      </c>
      <c r="B96" s="47">
        <v>5169</v>
      </c>
      <c r="C96" s="47" t="s">
        <v>61</v>
      </c>
      <c r="D96" s="222">
        <v>25000</v>
      </c>
      <c r="E96" s="163"/>
      <c r="F96" s="33"/>
      <c r="G96" s="34" t="s">
        <v>77</v>
      </c>
    </row>
    <row r="97" spans="1:7" ht="16.5" thickBot="1">
      <c r="A97" s="36">
        <v>3723</v>
      </c>
      <c r="B97" s="38"/>
      <c r="C97" s="38" t="s">
        <v>74</v>
      </c>
      <c r="D97" s="218"/>
      <c r="E97" s="161"/>
      <c r="F97" s="37"/>
      <c r="G97" s="39">
        <f>SUM(D96)</f>
        <v>25000</v>
      </c>
    </row>
    <row r="98" spans="1:7" ht="17.25" thickBot="1" thickTop="1">
      <c r="A98" s="28" t="s">
        <v>4</v>
      </c>
      <c r="B98" s="3" t="s">
        <v>5</v>
      </c>
      <c r="C98" s="5" t="s">
        <v>41</v>
      </c>
      <c r="D98" s="173"/>
      <c r="E98" s="5" t="s">
        <v>42</v>
      </c>
      <c r="F98" s="5" t="s">
        <v>1</v>
      </c>
      <c r="G98" s="5" t="s">
        <v>43</v>
      </c>
    </row>
    <row r="99" spans="1:7" ht="16.5" thickTop="1">
      <c r="A99" s="32">
        <v>3729</v>
      </c>
      <c r="B99" s="47">
        <v>5169</v>
      </c>
      <c r="C99" s="47" t="s">
        <v>61</v>
      </c>
      <c r="D99" s="222">
        <v>10000</v>
      </c>
      <c r="E99" s="163"/>
      <c r="F99" s="33"/>
      <c r="G99" s="34" t="s">
        <v>76</v>
      </c>
    </row>
    <row r="100" spans="1:7" ht="15.75">
      <c r="A100" s="36">
        <v>3729</v>
      </c>
      <c r="B100" s="37"/>
      <c r="C100" s="38" t="s">
        <v>75</v>
      </c>
      <c r="D100" s="218"/>
      <c r="E100" s="161"/>
      <c r="F100" s="37"/>
      <c r="G100" s="39">
        <f>SUM(D99)</f>
        <v>10000</v>
      </c>
    </row>
    <row r="101" spans="1:7" ht="15.75">
      <c r="A101" s="26">
        <v>3745</v>
      </c>
      <c r="B101" s="22">
        <v>5011</v>
      </c>
      <c r="C101" s="27" t="s">
        <v>78</v>
      </c>
      <c r="D101" s="216">
        <v>113200</v>
      </c>
      <c r="E101" s="159"/>
      <c r="F101" s="22"/>
      <c r="G101" s="141"/>
    </row>
    <row r="102" spans="1:7" ht="15.75">
      <c r="A102" s="17">
        <v>3745</v>
      </c>
      <c r="B102" s="18">
        <v>5021</v>
      </c>
      <c r="C102" s="18" t="s">
        <v>47</v>
      </c>
      <c r="D102" s="217">
        <v>27000</v>
      </c>
      <c r="E102" s="160"/>
      <c r="F102" s="12"/>
      <c r="G102" s="13"/>
    </row>
    <row r="103" spans="1:7" ht="15.75">
      <c r="A103" s="17">
        <v>3745</v>
      </c>
      <c r="B103" s="18">
        <v>5031</v>
      </c>
      <c r="C103" s="18" t="s">
        <v>140</v>
      </c>
      <c r="D103" s="217">
        <v>28300</v>
      </c>
      <c r="E103" s="160"/>
      <c r="F103" s="12"/>
      <c r="G103" s="58"/>
    </row>
    <row r="104" spans="1:7" ht="15.75">
      <c r="A104" s="17">
        <v>3745</v>
      </c>
      <c r="B104" s="18">
        <v>5032</v>
      </c>
      <c r="C104" s="18" t="s">
        <v>141</v>
      </c>
      <c r="D104" s="217">
        <v>10200</v>
      </c>
      <c r="E104" s="160"/>
      <c r="F104" s="12"/>
      <c r="G104" s="58"/>
    </row>
    <row r="105" spans="1:7" ht="15.75">
      <c r="A105" s="11">
        <v>3745</v>
      </c>
      <c r="B105" s="12">
        <v>5038</v>
      </c>
      <c r="C105" s="12" t="s">
        <v>79</v>
      </c>
      <c r="D105" s="217">
        <v>1000</v>
      </c>
      <c r="E105" s="160"/>
      <c r="F105" s="12"/>
      <c r="G105" s="13"/>
    </row>
    <row r="106" spans="1:7" ht="15.75">
      <c r="A106" s="11">
        <v>3745</v>
      </c>
      <c r="B106" s="12">
        <v>5131</v>
      </c>
      <c r="C106" s="18" t="s">
        <v>134</v>
      </c>
      <c r="D106" s="217">
        <v>3000</v>
      </c>
      <c r="E106" s="160"/>
      <c r="F106" s="12"/>
      <c r="G106" s="58"/>
    </row>
    <row r="107" spans="1:7" ht="15.75">
      <c r="A107" s="11">
        <v>3745</v>
      </c>
      <c r="B107" s="12">
        <v>5132</v>
      </c>
      <c r="C107" s="18" t="s">
        <v>113</v>
      </c>
      <c r="D107" s="217">
        <v>3000</v>
      </c>
      <c r="E107" s="160"/>
      <c r="F107" s="12"/>
      <c r="G107" s="13"/>
    </row>
    <row r="108" spans="1:7" ht="15.75">
      <c r="A108" s="11">
        <v>3745</v>
      </c>
      <c r="B108" s="12">
        <v>5134</v>
      </c>
      <c r="C108" s="135" t="s">
        <v>211</v>
      </c>
      <c r="D108" s="217">
        <v>4000</v>
      </c>
      <c r="E108" s="160"/>
      <c r="F108" s="12"/>
      <c r="G108" s="13"/>
    </row>
    <row r="109" spans="1:7" ht="15.75">
      <c r="A109" s="11">
        <v>3745</v>
      </c>
      <c r="B109" s="12">
        <v>5137</v>
      </c>
      <c r="C109" s="18" t="s">
        <v>168</v>
      </c>
      <c r="D109" s="217"/>
      <c r="E109" s="160"/>
      <c r="F109" s="12"/>
      <c r="G109" s="58"/>
    </row>
    <row r="110" spans="1:7" ht="15.75">
      <c r="A110" s="11">
        <v>3745</v>
      </c>
      <c r="B110" s="12">
        <v>5139</v>
      </c>
      <c r="C110" s="12" t="s">
        <v>57</v>
      </c>
      <c r="D110" s="217">
        <v>15000</v>
      </c>
      <c r="E110" s="160"/>
      <c r="F110" s="12"/>
      <c r="G110" s="13"/>
    </row>
    <row r="111" spans="1:7" ht="15.75">
      <c r="A111" s="11">
        <v>3745</v>
      </c>
      <c r="B111" s="12">
        <v>5156</v>
      </c>
      <c r="C111" s="12" t="s">
        <v>45</v>
      </c>
      <c r="D111" s="217">
        <v>33000</v>
      </c>
      <c r="E111" s="160"/>
      <c r="F111" s="12"/>
      <c r="G111" s="13"/>
    </row>
    <row r="112" spans="1:7" ht="15.75">
      <c r="A112" s="11">
        <v>3745</v>
      </c>
      <c r="B112" s="12">
        <v>5163</v>
      </c>
      <c r="C112" s="12" t="s">
        <v>81</v>
      </c>
      <c r="D112" s="217">
        <v>2000</v>
      </c>
      <c r="E112" s="160"/>
      <c r="F112" s="12"/>
      <c r="G112" s="134" t="s">
        <v>212</v>
      </c>
    </row>
    <row r="113" spans="1:7" ht="15.75">
      <c r="A113" s="11">
        <v>3745</v>
      </c>
      <c r="B113" s="12">
        <v>5167</v>
      </c>
      <c r="C113" s="12" t="s">
        <v>82</v>
      </c>
      <c r="D113" s="217">
        <v>1000</v>
      </c>
      <c r="E113" s="160"/>
      <c r="F113" s="12"/>
      <c r="G113" s="58" t="s">
        <v>114</v>
      </c>
    </row>
    <row r="114" spans="1:7" ht="15.75">
      <c r="A114" s="11">
        <v>3745</v>
      </c>
      <c r="B114" s="12">
        <v>5169</v>
      </c>
      <c r="C114" s="12" t="s">
        <v>127</v>
      </c>
      <c r="D114" s="217"/>
      <c r="E114" s="160"/>
      <c r="F114" s="12"/>
      <c r="G114" s="58"/>
    </row>
    <row r="115" spans="1:7" ht="15.75">
      <c r="A115" s="11">
        <v>3745</v>
      </c>
      <c r="B115" s="12">
        <v>5171</v>
      </c>
      <c r="C115" s="12" t="s">
        <v>52</v>
      </c>
      <c r="D115" s="217">
        <v>20000</v>
      </c>
      <c r="E115" s="160"/>
      <c r="F115" s="12"/>
      <c r="G115" s="13"/>
    </row>
    <row r="116" spans="1:7" ht="15.75">
      <c r="A116" s="19">
        <v>3745</v>
      </c>
      <c r="B116" s="21">
        <v>5901</v>
      </c>
      <c r="C116" s="21" t="s">
        <v>48</v>
      </c>
      <c r="D116" s="223">
        <v>20000</v>
      </c>
      <c r="E116" s="166"/>
      <c r="F116" s="21"/>
      <c r="G116" s="29"/>
    </row>
    <row r="117" spans="1:7" ht="15.75">
      <c r="A117" s="36">
        <v>3745</v>
      </c>
      <c r="B117" s="38"/>
      <c r="C117" s="38" t="s">
        <v>84</v>
      </c>
      <c r="D117" s="218"/>
      <c r="E117" s="161"/>
      <c r="F117" s="37"/>
      <c r="G117" s="39">
        <f>SUM(D101:D116)</f>
        <v>280700</v>
      </c>
    </row>
    <row r="118" spans="1:7" ht="15.75">
      <c r="A118" s="65">
        <v>5212</v>
      </c>
      <c r="B118" s="64">
        <v>5901</v>
      </c>
      <c r="C118" s="182" t="s">
        <v>213</v>
      </c>
      <c r="D118" s="224">
        <v>1000</v>
      </c>
      <c r="E118" s="167"/>
      <c r="F118" s="64"/>
      <c r="G118" s="121" t="s">
        <v>214</v>
      </c>
    </row>
    <row r="119" spans="1:7" ht="15.75">
      <c r="A119" s="36">
        <v>5212</v>
      </c>
      <c r="B119" s="38"/>
      <c r="C119" s="38" t="s">
        <v>213</v>
      </c>
      <c r="D119" s="218"/>
      <c r="E119" s="161"/>
      <c r="F119" s="37"/>
      <c r="G119" s="39">
        <f>SUM(D118)</f>
        <v>1000</v>
      </c>
    </row>
    <row r="120" spans="1:7" ht="15.75">
      <c r="A120" s="195">
        <v>5311</v>
      </c>
      <c r="B120" s="85">
        <v>5321</v>
      </c>
      <c r="C120" s="85" t="s">
        <v>215</v>
      </c>
      <c r="D120" s="224">
        <v>5000</v>
      </c>
      <c r="E120" s="158"/>
      <c r="F120" s="31"/>
      <c r="G120" s="196" t="s">
        <v>216</v>
      </c>
    </row>
    <row r="121" spans="1:7" ht="15.75">
      <c r="A121" s="36">
        <v>5311</v>
      </c>
      <c r="B121" s="38"/>
      <c r="C121" s="38" t="s">
        <v>223</v>
      </c>
      <c r="D121" s="218"/>
      <c r="E121" s="161"/>
      <c r="F121" s="37"/>
      <c r="G121" s="39">
        <f>SUM(D120)</f>
        <v>5000</v>
      </c>
    </row>
    <row r="122" spans="1:7" ht="15.75">
      <c r="A122" s="23">
        <v>5512</v>
      </c>
      <c r="B122" s="22">
        <v>5137</v>
      </c>
      <c r="C122" s="27" t="s">
        <v>129</v>
      </c>
      <c r="D122" s="216"/>
      <c r="E122" s="159"/>
      <c r="F122" s="22"/>
      <c r="G122" s="55"/>
    </row>
    <row r="123" spans="1:7" ht="15.75">
      <c r="A123" s="11">
        <v>5512</v>
      </c>
      <c r="B123" s="12">
        <v>5139</v>
      </c>
      <c r="C123" s="12" t="s">
        <v>57</v>
      </c>
      <c r="D123" s="217">
        <v>5000</v>
      </c>
      <c r="E123" s="160"/>
      <c r="F123" s="12"/>
      <c r="G123" s="13"/>
    </row>
    <row r="124" spans="1:7" ht="15.75">
      <c r="A124" s="11">
        <v>5512</v>
      </c>
      <c r="B124" s="12">
        <v>5132</v>
      </c>
      <c r="C124" s="18" t="s">
        <v>171</v>
      </c>
      <c r="D124" s="217"/>
      <c r="E124" s="160"/>
      <c r="F124" s="12"/>
      <c r="G124" s="58"/>
    </row>
    <row r="125" spans="1:7" ht="15.75">
      <c r="A125" s="11">
        <v>5512</v>
      </c>
      <c r="B125" s="12">
        <v>5153</v>
      </c>
      <c r="C125" s="12" t="s">
        <v>62</v>
      </c>
      <c r="D125" s="217">
        <v>16000</v>
      </c>
      <c r="E125" s="160"/>
      <c r="F125" s="12"/>
      <c r="G125" s="13"/>
    </row>
    <row r="126" spans="1:7" ht="15.75">
      <c r="A126" s="11">
        <v>5512</v>
      </c>
      <c r="B126" s="12">
        <v>5154</v>
      </c>
      <c r="C126" s="12" t="s">
        <v>63</v>
      </c>
      <c r="D126" s="227">
        <v>5000</v>
      </c>
      <c r="E126" s="160"/>
      <c r="F126" s="12"/>
      <c r="G126" s="13"/>
    </row>
    <row r="127" spans="1:7" ht="15.75">
      <c r="A127" s="11">
        <v>5512</v>
      </c>
      <c r="B127" s="12">
        <v>5163</v>
      </c>
      <c r="C127" s="12" t="s">
        <v>81</v>
      </c>
      <c r="D127" s="217">
        <v>13000</v>
      </c>
      <c r="E127" s="160"/>
      <c r="F127" s="12"/>
      <c r="G127" s="13"/>
    </row>
    <row r="128" spans="1:7" ht="15.75">
      <c r="A128" s="11">
        <v>5512</v>
      </c>
      <c r="B128" s="12">
        <v>5156</v>
      </c>
      <c r="C128" s="12" t="s">
        <v>45</v>
      </c>
      <c r="D128" s="227">
        <v>4000</v>
      </c>
      <c r="E128" s="170"/>
      <c r="F128" s="142"/>
      <c r="G128" s="143"/>
    </row>
    <row r="129" spans="1:7" ht="15.75">
      <c r="A129" s="19">
        <v>5512</v>
      </c>
      <c r="B129" s="12">
        <v>5362</v>
      </c>
      <c r="C129" s="12" t="s">
        <v>142</v>
      </c>
      <c r="D129" s="228"/>
      <c r="E129" s="160"/>
      <c r="F129" s="12"/>
      <c r="G129" s="58"/>
    </row>
    <row r="130" spans="1:7" ht="15.75">
      <c r="A130" s="11">
        <v>5512</v>
      </c>
      <c r="B130" s="21">
        <v>5171</v>
      </c>
      <c r="C130" s="25" t="s">
        <v>52</v>
      </c>
      <c r="D130" s="223">
        <v>10000</v>
      </c>
      <c r="E130" s="166"/>
      <c r="F130" s="21"/>
      <c r="G130" s="126" t="s">
        <v>224</v>
      </c>
    </row>
    <row r="131" spans="1:7" ht="15.75">
      <c r="A131" s="19">
        <v>5512</v>
      </c>
      <c r="B131" s="12">
        <v>5169</v>
      </c>
      <c r="C131" s="12" t="s">
        <v>61</v>
      </c>
      <c r="D131" s="217">
        <v>12000</v>
      </c>
      <c r="E131" s="160"/>
      <c r="F131" s="12"/>
      <c r="G131" s="101" t="s">
        <v>225</v>
      </c>
    </row>
    <row r="132" spans="1:7" ht="15.75">
      <c r="A132" s="84">
        <v>5512</v>
      </c>
      <c r="B132" s="38"/>
      <c r="C132" s="38" t="s">
        <v>85</v>
      </c>
      <c r="D132" s="218"/>
      <c r="E132" s="161"/>
      <c r="F132" s="37"/>
      <c r="G132" s="39">
        <f>SUM(D122:D131)</f>
        <v>65000</v>
      </c>
    </row>
    <row r="133" spans="1:7" ht="15.75">
      <c r="A133" s="14">
        <v>5519</v>
      </c>
      <c r="B133" s="177">
        <v>5139</v>
      </c>
      <c r="C133" s="177" t="s">
        <v>190</v>
      </c>
      <c r="D133" s="229"/>
      <c r="E133" s="197"/>
      <c r="F133" s="197"/>
      <c r="G133" s="198"/>
    </row>
    <row r="134" spans="1:7" ht="24" customHeight="1">
      <c r="A134" s="149">
        <v>5519</v>
      </c>
      <c r="B134" s="135">
        <v>5229</v>
      </c>
      <c r="C134" s="135" t="s">
        <v>143</v>
      </c>
      <c r="D134" s="227">
        <v>17000</v>
      </c>
      <c r="E134" s="144"/>
      <c r="F134" s="144"/>
      <c r="G134" s="150" t="s">
        <v>193</v>
      </c>
    </row>
    <row r="135" spans="1:7" ht="15" customHeight="1">
      <c r="A135" s="60">
        <v>5519</v>
      </c>
      <c r="B135" s="89">
        <v>5194</v>
      </c>
      <c r="C135" s="89" t="s">
        <v>110</v>
      </c>
      <c r="D135" s="230">
        <v>0</v>
      </c>
      <c r="E135" s="148"/>
      <c r="F135" s="148"/>
      <c r="G135" s="151"/>
    </row>
    <row r="136" spans="1:7" ht="15.75">
      <c r="A136" s="84">
        <v>5519</v>
      </c>
      <c r="B136" s="38"/>
      <c r="C136" s="38" t="s">
        <v>115</v>
      </c>
      <c r="D136" s="218"/>
      <c r="E136" s="37"/>
      <c r="F136" s="37"/>
      <c r="G136" s="39">
        <f>SUM(D133:D135)</f>
        <v>17000</v>
      </c>
    </row>
    <row r="137" spans="1:7" ht="15.75">
      <c r="A137" s="23">
        <v>6112</v>
      </c>
      <c r="B137" s="22">
        <v>5023</v>
      </c>
      <c r="C137" s="22" t="s">
        <v>86</v>
      </c>
      <c r="D137" s="216">
        <v>400000</v>
      </c>
      <c r="E137" s="22"/>
      <c r="F137" s="22"/>
      <c r="G137" s="30"/>
    </row>
    <row r="138" spans="1:7" ht="16.5" customHeight="1">
      <c r="A138" s="11">
        <v>6112</v>
      </c>
      <c r="B138" s="12">
        <v>5031</v>
      </c>
      <c r="C138" s="12" t="s">
        <v>87</v>
      </c>
      <c r="D138" s="217">
        <v>89500</v>
      </c>
      <c r="E138" s="12"/>
      <c r="F138" s="12"/>
      <c r="G138" s="13"/>
    </row>
    <row r="139" spans="1:7" ht="15.75">
      <c r="A139" s="11">
        <v>6112</v>
      </c>
      <c r="B139" s="12">
        <v>5032</v>
      </c>
      <c r="C139" s="12" t="s">
        <v>88</v>
      </c>
      <c r="D139" s="217">
        <v>32500</v>
      </c>
      <c r="E139" s="12"/>
      <c r="F139" s="12"/>
      <c r="G139" s="13"/>
    </row>
    <row r="140" spans="1:7" ht="15.75">
      <c r="A140" s="11">
        <v>6112</v>
      </c>
      <c r="B140" s="12">
        <v>5139</v>
      </c>
      <c r="C140" s="18" t="s">
        <v>126</v>
      </c>
      <c r="D140" s="217"/>
      <c r="E140" s="12"/>
      <c r="F140" s="12"/>
      <c r="G140" s="134" t="s">
        <v>190</v>
      </c>
    </row>
    <row r="141" spans="1:7" ht="15.75">
      <c r="A141" s="11">
        <v>6112</v>
      </c>
      <c r="B141" s="12">
        <v>5162</v>
      </c>
      <c r="C141" s="12" t="s">
        <v>80</v>
      </c>
      <c r="D141" s="217">
        <v>13000</v>
      </c>
      <c r="E141" s="12"/>
      <c r="F141" s="12"/>
      <c r="G141" s="13"/>
    </row>
    <row r="142" spans="1:7" ht="15.75">
      <c r="A142" s="11">
        <v>6112</v>
      </c>
      <c r="B142" s="12">
        <v>5167</v>
      </c>
      <c r="C142" s="12" t="s">
        <v>82</v>
      </c>
      <c r="D142" s="217">
        <v>5000</v>
      </c>
      <c r="E142" s="12"/>
      <c r="F142" s="12"/>
      <c r="G142" s="13"/>
    </row>
    <row r="143" spans="1:7" ht="15.75">
      <c r="A143" s="102">
        <v>6112</v>
      </c>
      <c r="B143" s="21">
        <v>5901</v>
      </c>
      <c r="C143" s="21" t="s">
        <v>48</v>
      </c>
      <c r="D143" s="223">
        <v>5000</v>
      </c>
      <c r="E143" s="21"/>
      <c r="F143" s="21"/>
      <c r="G143" s="29"/>
    </row>
    <row r="144" spans="1:7" ht="15.75">
      <c r="A144" s="103">
        <v>6112</v>
      </c>
      <c r="B144" s="61"/>
      <c r="C144" s="61" t="s">
        <v>89</v>
      </c>
      <c r="D144" s="231"/>
      <c r="E144" s="62"/>
      <c r="F144" s="62"/>
      <c r="G144" s="63">
        <f>SUM(D137:D143)</f>
        <v>545000</v>
      </c>
    </row>
    <row r="145" spans="1:7" ht="15.75">
      <c r="A145" s="327"/>
      <c r="B145" s="61"/>
      <c r="C145" s="61"/>
      <c r="D145" s="231"/>
      <c r="E145" s="62"/>
      <c r="F145" s="62"/>
      <c r="G145" s="323"/>
    </row>
    <row r="146" spans="1:7" ht="15.75">
      <c r="A146" s="117"/>
      <c r="B146" s="319"/>
      <c r="C146" s="319"/>
      <c r="D146" s="320"/>
      <c r="E146" s="40"/>
      <c r="F146" s="40"/>
      <c r="G146" s="324"/>
    </row>
    <row r="147" spans="1:7" ht="16.5" thickBot="1">
      <c r="A147" s="328" t="s">
        <v>4</v>
      </c>
      <c r="B147" s="329" t="s">
        <v>5</v>
      </c>
      <c r="C147" s="330" t="s">
        <v>41</v>
      </c>
      <c r="D147" s="331"/>
      <c r="E147" s="330" t="s">
        <v>42</v>
      </c>
      <c r="F147" s="330" t="s">
        <v>1</v>
      </c>
      <c r="G147" s="330" t="s">
        <v>43</v>
      </c>
    </row>
    <row r="148" spans="1:7" ht="16.5" thickTop="1">
      <c r="A148" s="14">
        <v>6171</v>
      </c>
      <c r="B148" s="15">
        <v>5011</v>
      </c>
      <c r="C148" s="15" t="s">
        <v>78</v>
      </c>
      <c r="D148" s="220">
        <v>160000</v>
      </c>
      <c r="E148" s="15"/>
      <c r="F148" s="15"/>
      <c r="G148" s="104"/>
    </row>
    <row r="149" spans="1:7" ht="15.75">
      <c r="A149" s="23">
        <v>6171</v>
      </c>
      <c r="B149" s="22">
        <v>5021</v>
      </c>
      <c r="C149" s="27" t="s">
        <v>47</v>
      </c>
      <c r="D149" s="216">
        <v>4000</v>
      </c>
      <c r="E149" s="22"/>
      <c r="F149" s="22"/>
      <c r="G149" s="97" t="s">
        <v>135</v>
      </c>
    </row>
    <row r="150" spans="1:7" ht="15.75">
      <c r="A150" s="11">
        <v>6171</v>
      </c>
      <c r="B150" s="12">
        <v>5031</v>
      </c>
      <c r="C150" s="12" t="s">
        <v>87</v>
      </c>
      <c r="D150" s="217">
        <v>40000</v>
      </c>
      <c r="E150" s="12"/>
      <c r="F150" s="12"/>
      <c r="G150" s="46"/>
    </row>
    <row r="151" spans="1:7" ht="15.75">
      <c r="A151" s="11">
        <v>6171</v>
      </c>
      <c r="B151" s="12">
        <v>5032</v>
      </c>
      <c r="C151" s="12" t="s">
        <v>92</v>
      </c>
      <c r="D151" s="217">
        <v>15000</v>
      </c>
      <c r="E151" s="12"/>
      <c r="F151" s="12"/>
      <c r="G151" s="46"/>
    </row>
    <row r="152" spans="1:7" ht="15.75">
      <c r="A152" s="11">
        <v>6171</v>
      </c>
      <c r="B152" s="12">
        <v>5038</v>
      </c>
      <c r="C152" s="12" t="s">
        <v>93</v>
      </c>
      <c r="D152" s="217">
        <v>1000</v>
      </c>
      <c r="E152" s="12"/>
      <c r="F152" s="12"/>
      <c r="G152" s="46"/>
    </row>
    <row r="153" spans="1:7" ht="15.75">
      <c r="A153" s="11">
        <v>6171</v>
      </c>
      <c r="B153" s="12">
        <v>5136</v>
      </c>
      <c r="C153" s="12" t="s">
        <v>94</v>
      </c>
      <c r="D153" s="217">
        <v>2500</v>
      </c>
      <c r="E153" s="12"/>
      <c r="F153" s="12"/>
      <c r="G153" s="46"/>
    </row>
    <row r="154" spans="1:7" ht="15.75">
      <c r="A154" s="11">
        <v>6171</v>
      </c>
      <c r="B154" s="12">
        <v>5137</v>
      </c>
      <c r="C154" s="12" t="s">
        <v>185</v>
      </c>
      <c r="D154" s="217"/>
      <c r="E154" s="12"/>
      <c r="F154" s="12"/>
      <c r="G154" s="46"/>
    </row>
    <row r="155" spans="1:7" ht="15.75">
      <c r="A155" s="11">
        <v>6171</v>
      </c>
      <c r="B155" s="12">
        <v>5139</v>
      </c>
      <c r="C155" s="12" t="s">
        <v>57</v>
      </c>
      <c r="D155" s="217">
        <v>20000</v>
      </c>
      <c r="E155" s="12"/>
      <c r="F155" s="12"/>
      <c r="G155" s="46"/>
    </row>
    <row r="156" spans="1:7" ht="15.75">
      <c r="A156" s="11">
        <v>6171</v>
      </c>
      <c r="B156" s="12">
        <v>5153</v>
      </c>
      <c r="C156" s="12" t="s">
        <v>62</v>
      </c>
      <c r="D156" s="217">
        <v>45000</v>
      </c>
      <c r="E156" s="12"/>
      <c r="F156" s="12"/>
      <c r="G156" s="13"/>
    </row>
    <row r="157" spans="1:7" ht="15.75">
      <c r="A157" s="11">
        <v>6171</v>
      </c>
      <c r="B157" s="12">
        <v>5154</v>
      </c>
      <c r="C157" s="12" t="s">
        <v>63</v>
      </c>
      <c r="D157" s="217">
        <v>25000</v>
      </c>
      <c r="E157" s="12"/>
      <c r="F157" s="12"/>
      <c r="G157" s="13"/>
    </row>
    <row r="158" spans="1:7" ht="15.75">
      <c r="A158" s="11">
        <v>6171</v>
      </c>
      <c r="B158" s="12">
        <v>5156</v>
      </c>
      <c r="C158" s="12" t="s">
        <v>195</v>
      </c>
      <c r="D158" s="217">
        <v>15000</v>
      </c>
      <c r="E158" s="12"/>
      <c r="F158" s="12"/>
      <c r="G158" s="13"/>
    </row>
    <row r="159" spans="1:7" ht="15.75">
      <c r="A159" s="11">
        <v>6171</v>
      </c>
      <c r="B159" s="12">
        <v>5161</v>
      </c>
      <c r="C159" s="12" t="s">
        <v>51</v>
      </c>
      <c r="D159" s="217">
        <v>3000</v>
      </c>
      <c r="E159" s="12"/>
      <c r="F159" s="12"/>
      <c r="G159" s="13"/>
    </row>
    <row r="160" spans="1:7" ht="15.75">
      <c r="A160" s="11">
        <v>6171</v>
      </c>
      <c r="B160" s="12">
        <v>5162</v>
      </c>
      <c r="C160" s="12" t="s">
        <v>80</v>
      </c>
      <c r="D160" s="217">
        <v>15000</v>
      </c>
      <c r="E160" s="12"/>
      <c r="F160" s="12"/>
      <c r="G160" s="13"/>
    </row>
    <row r="161" spans="1:7" ht="15.75">
      <c r="A161" s="11">
        <v>6171</v>
      </c>
      <c r="B161" s="12">
        <v>5163</v>
      </c>
      <c r="C161" s="135" t="s">
        <v>81</v>
      </c>
      <c r="D161" s="217">
        <v>2500</v>
      </c>
      <c r="E161" s="12"/>
      <c r="F161" s="12"/>
      <c r="G161" s="134" t="s">
        <v>192</v>
      </c>
    </row>
    <row r="162" spans="1:7" ht="15.75">
      <c r="A162" s="11">
        <v>6171</v>
      </c>
      <c r="B162" s="12">
        <v>5166</v>
      </c>
      <c r="C162" s="18" t="s">
        <v>117</v>
      </c>
      <c r="D162" s="217">
        <v>10000</v>
      </c>
      <c r="E162" s="12"/>
      <c r="F162" s="12"/>
      <c r="G162" s="13"/>
    </row>
    <row r="163" spans="1:7" ht="15.75">
      <c r="A163" s="11">
        <v>6171</v>
      </c>
      <c r="B163" s="12">
        <v>5167</v>
      </c>
      <c r="C163" s="12" t="s">
        <v>82</v>
      </c>
      <c r="D163" s="217">
        <v>6000</v>
      </c>
      <c r="E163" s="12"/>
      <c r="F163" s="12"/>
      <c r="G163" s="13"/>
    </row>
    <row r="164" spans="1:7" ht="15.75">
      <c r="A164" s="11">
        <v>6171</v>
      </c>
      <c r="B164" s="12">
        <v>5169</v>
      </c>
      <c r="C164" s="12" t="s">
        <v>61</v>
      </c>
      <c r="D164" s="217">
        <v>15000</v>
      </c>
      <c r="E164" s="12"/>
      <c r="F164" s="12"/>
      <c r="G164" s="13"/>
    </row>
    <row r="165" spans="1:7" ht="15.75">
      <c r="A165" s="11">
        <v>6171</v>
      </c>
      <c r="B165" s="12">
        <v>5171</v>
      </c>
      <c r="C165" s="12" t="s">
        <v>52</v>
      </c>
      <c r="D165" s="217">
        <v>50000</v>
      </c>
      <c r="E165" s="12"/>
      <c r="F165" s="12"/>
      <c r="G165" s="13"/>
    </row>
    <row r="166" spans="1:7" ht="15.75">
      <c r="A166" s="11">
        <v>6171</v>
      </c>
      <c r="B166" s="12">
        <v>5172</v>
      </c>
      <c r="C166" s="135" t="s">
        <v>194</v>
      </c>
      <c r="D166" s="217">
        <v>0</v>
      </c>
      <c r="E166" s="12"/>
      <c r="F166" s="12"/>
      <c r="G166" s="13"/>
    </row>
    <row r="167" spans="1:7" ht="15.75">
      <c r="A167" s="11">
        <v>6171</v>
      </c>
      <c r="B167" s="12">
        <v>5173</v>
      </c>
      <c r="C167" s="12" t="s">
        <v>83</v>
      </c>
      <c r="D167" s="217">
        <v>1000</v>
      </c>
      <c r="E167" s="12"/>
      <c r="F167" s="12"/>
      <c r="G167" s="13"/>
    </row>
    <row r="168" spans="1:7" ht="15.75">
      <c r="A168" s="11">
        <v>6171</v>
      </c>
      <c r="B168" s="12">
        <v>5175</v>
      </c>
      <c r="C168" s="12" t="s">
        <v>64</v>
      </c>
      <c r="D168" s="217">
        <v>1000</v>
      </c>
      <c r="E168" s="12"/>
      <c r="F168" s="12"/>
      <c r="G168" s="13"/>
    </row>
    <row r="169" spans="1:7" ht="15.75">
      <c r="A169" s="11">
        <v>6171</v>
      </c>
      <c r="B169" s="12">
        <v>5222</v>
      </c>
      <c r="C169" s="18" t="s">
        <v>143</v>
      </c>
      <c r="D169" s="217">
        <v>1300</v>
      </c>
      <c r="E169" s="12"/>
      <c r="F169" s="12"/>
      <c r="G169" s="147" t="s">
        <v>159</v>
      </c>
    </row>
    <row r="170" spans="1:7" ht="24.75" customHeight="1">
      <c r="A170" s="11">
        <v>6171</v>
      </c>
      <c r="B170" s="12">
        <v>5229</v>
      </c>
      <c r="C170" s="12" t="s">
        <v>95</v>
      </c>
      <c r="D170" s="217">
        <v>500</v>
      </c>
      <c r="E170" s="12"/>
      <c r="F170" s="12"/>
      <c r="G170" s="101" t="s">
        <v>160</v>
      </c>
    </row>
    <row r="171" spans="1:7" ht="15.75">
      <c r="A171" s="11">
        <v>6171</v>
      </c>
      <c r="B171" s="12">
        <v>5229</v>
      </c>
      <c r="C171" s="18" t="s">
        <v>95</v>
      </c>
      <c r="D171" s="217">
        <v>300</v>
      </c>
      <c r="E171" s="12"/>
      <c r="F171" s="12"/>
      <c r="G171" s="147" t="s">
        <v>161</v>
      </c>
    </row>
    <row r="172" spans="1:7" ht="23.25">
      <c r="A172" s="11">
        <v>6171</v>
      </c>
      <c r="B172" s="12">
        <v>5321</v>
      </c>
      <c r="C172" s="18" t="s">
        <v>130</v>
      </c>
      <c r="D172" s="217">
        <v>2500</v>
      </c>
      <c r="E172" s="12">
        <v>940</v>
      </c>
      <c r="F172" s="12"/>
      <c r="G172" s="235" t="s">
        <v>162</v>
      </c>
    </row>
    <row r="173" spans="1:7" ht="24.75" customHeight="1">
      <c r="A173" s="11">
        <v>6171</v>
      </c>
      <c r="B173" s="12">
        <v>5329</v>
      </c>
      <c r="C173" s="12" t="s">
        <v>95</v>
      </c>
      <c r="D173" s="217"/>
      <c r="E173" s="12"/>
      <c r="F173" s="12"/>
      <c r="G173" s="96"/>
    </row>
    <row r="174" spans="1:7" ht="15.75">
      <c r="A174" s="19">
        <v>6171</v>
      </c>
      <c r="B174" s="21">
        <v>5362</v>
      </c>
      <c r="C174" s="25" t="s">
        <v>144</v>
      </c>
      <c r="D174" s="223">
        <v>500</v>
      </c>
      <c r="E174" s="21"/>
      <c r="F174" s="21"/>
      <c r="G174" s="57"/>
    </row>
    <row r="175" spans="1:7" ht="15.75">
      <c r="A175" s="19">
        <v>6171</v>
      </c>
      <c r="B175" s="21">
        <v>5229</v>
      </c>
      <c r="C175" s="25" t="s">
        <v>116</v>
      </c>
      <c r="D175" s="223"/>
      <c r="E175" s="21"/>
      <c r="F175" s="21"/>
      <c r="G175" s="57"/>
    </row>
    <row r="176" spans="1:7" ht="15.75">
      <c r="A176" s="132">
        <v>6171</v>
      </c>
      <c r="B176" s="136">
        <v>5901</v>
      </c>
      <c r="C176" s="199" t="s">
        <v>48</v>
      </c>
      <c r="D176" s="232">
        <v>100000</v>
      </c>
      <c r="E176" s="90"/>
      <c r="F176" s="90"/>
      <c r="G176" s="92"/>
    </row>
    <row r="177" spans="1:7" ht="15.75">
      <c r="A177" s="36">
        <v>6171</v>
      </c>
      <c r="B177" s="38"/>
      <c r="C177" s="38" t="s">
        <v>34</v>
      </c>
      <c r="D177" s="218"/>
      <c r="E177" s="37"/>
      <c r="F177" s="37"/>
      <c r="G177" s="56">
        <f>SUM(D148:D176)</f>
        <v>536100</v>
      </c>
    </row>
    <row r="178" spans="1:7" ht="15.75">
      <c r="A178" s="14">
        <v>6310</v>
      </c>
      <c r="B178" s="15">
        <v>5163</v>
      </c>
      <c r="C178" s="15" t="s">
        <v>81</v>
      </c>
      <c r="D178" s="220">
        <v>6000</v>
      </c>
      <c r="E178" s="15"/>
      <c r="F178" s="15"/>
      <c r="G178" s="16" t="s">
        <v>100</v>
      </c>
    </row>
    <row r="179" spans="1:7" ht="15.75">
      <c r="A179" s="19">
        <v>6310</v>
      </c>
      <c r="B179" s="53">
        <v>5163</v>
      </c>
      <c r="C179" s="53" t="s">
        <v>81</v>
      </c>
      <c r="D179" s="223">
        <v>100</v>
      </c>
      <c r="E179" s="21"/>
      <c r="F179" s="21"/>
      <c r="G179" s="29" t="s">
        <v>101</v>
      </c>
    </row>
    <row r="180" spans="1:7" ht="15.75">
      <c r="A180" s="36">
        <v>6310</v>
      </c>
      <c r="B180" s="38"/>
      <c r="C180" s="38" t="s">
        <v>181</v>
      </c>
      <c r="D180" s="218"/>
      <c r="E180" s="38"/>
      <c r="F180" s="38"/>
      <c r="G180" s="56">
        <f>SUM(D178:D179)</f>
        <v>6100</v>
      </c>
    </row>
    <row r="181" spans="1:7" ht="15.75">
      <c r="A181" s="41">
        <v>6320</v>
      </c>
      <c r="B181" s="42">
        <v>5163</v>
      </c>
      <c r="C181" s="42" t="s">
        <v>81</v>
      </c>
      <c r="D181" s="219">
        <v>12000</v>
      </c>
      <c r="E181" s="42"/>
      <c r="F181" s="42"/>
      <c r="G181" s="43"/>
    </row>
    <row r="182" spans="1:7" ht="15.75">
      <c r="A182" s="36">
        <v>6320</v>
      </c>
      <c r="B182" s="38"/>
      <c r="C182" s="38" t="s">
        <v>96</v>
      </c>
      <c r="D182" s="218"/>
      <c r="E182" s="38"/>
      <c r="F182" s="38"/>
      <c r="G182" s="56">
        <f>SUM(D181)</f>
        <v>12000</v>
      </c>
    </row>
    <row r="183" spans="1:7" ht="15.75">
      <c r="A183" s="41">
        <v>6330</v>
      </c>
      <c r="B183" s="42">
        <v>5345</v>
      </c>
      <c r="C183" s="42" t="s">
        <v>97</v>
      </c>
      <c r="D183" s="219"/>
      <c r="E183" s="42"/>
      <c r="F183" s="42"/>
      <c r="G183" s="43"/>
    </row>
    <row r="184" spans="1:7" ht="15.75">
      <c r="A184" s="36">
        <v>6330</v>
      </c>
      <c r="B184" s="37"/>
      <c r="C184" s="38" t="s">
        <v>98</v>
      </c>
      <c r="D184" s="218"/>
      <c r="E184" s="37"/>
      <c r="F184" s="37"/>
      <c r="G184" s="39">
        <f>SUM(D183)</f>
        <v>0</v>
      </c>
    </row>
    <row r="185" spans="1:7" ht="15.75">
      <c r="A185" s="41">
        <v>6399</v>
      </c>
      <c r="B185" s="42">
        <v>5362</v>
      </c>
      <c r="C185" s="95" t="s">
        <v>145</v>
      </c>
      <c r="D185" s="219">
        <v>25000</v>
      </c>
      <c r="E185" s="42"/>
      <c r="F185" s="42"/>
      <c r="G185" s="59" t="s">
        <v>146</v>
      </c>
    </row>
    <row r="186" spans="1:7" ht="15.75">
      <c r="A186" s="36">
        <v>6399</v>
      </c>
      <c r="B186" s="37"/>
      <c r="C186" s="38" t="s">
        <v>99</v>
      </c>
      <c r="D186" s="218"/>
      <c r="E186" s="37"/>
      <c r="F186" s="37"/>
      <c r="G186" s="56">
        <f>SUM(D185)</f>
        <v>25000</v>
      </c>
    </row>
    <row r="187" spans="1:7" ht="15.75">
      <c r="A187" s="44">
        <v>6409</v>
      </c>
      <c r="B187" s="45">
        <v>5366</v>
      </c>
      <c r="C187" s="118" t="s">
        <v>164</v>
      </c>
      <c r="D187" s="219">
        <v>1000</v>
      </c>
      <c r="E187" s="45"/>
      <c r="F187" s="95">
        <v>98008</v>
      </c>
      <c r="G187" s="83" t="s">
        <v>165</v>
      </c>
    </row>
    <row r="188" spans="1:7" ht="15.75">
      <c r="A188" s="44">
        <v>6409</v>
      </c>
      <c r="B188" s="45">
        <v>5367</v>
      </c>
      <c r="C188" s="183" t="s">
        <v>217</v>
      </c>
      <c r="D188" s="219">
        <v>110000</v>
      </c>
      <c r="E188" s="45"/>
      <c r="F188" s="45"/>
      <c r="G188" s="184" t="s">
        <v>253</v>
      </c>
    </row>
    <row r="189" spans="1:7" ht="15.75">
      <c r="A189" s="84">
        <v>6409</v>
      </c>
      <c r="B189" s="31"/>
      <c r="C189" s="85" t="s">
        <v>166</v>
      </c>
      <c r="D189" s="224"/>
      <c r="E189" s="31"/>
      <c r="F189" s="31"/>
      <c r="G189" s="86">
        <f>SUM(D187:D188)</f>
        <v>111000</v>
      </c>
    </row>
    <row r="190" spans="1:7" ht="16.5" thickBot="1">
      <c r="A190" s="6"/>
      <c r="B190" s="7"/>
      <c r="C190" s="52" t="s">
        <v>37</v>
      </c>
      <c r="D190" s="233">
        <f>SUM(D8:D189)</f>
        <v>4706500</v>
      </c>
      <c r="E190" s="7"/>
      <c r="F190" s="119" t="s">
        <v>167</v>
      </c>
      <c r="G190" s="120">
        <f>SUM(G9+G12+G14+G19+G22+G24+G27+G29+G34+G38+G42+G45+G47+G59+G67+G70+G73+G79+G82+G84+G90+G92+G95+G97+G100+G117+G119+G121+G132+G136+G144+G177+G180+G182+G186+G189)</f>
        <v>4706500</v>
      </c>
    </row>
    <row r="191" ht="16.5" thickTop="1">
      <c r="D191" s="234"/>
    </row>
    <row r="192" spans="1:4" ht="15.75">
      <c r="A192" s="140"/>
      <c r="C192" s="117"/>
      <c r="D192" s="234"/>
    </row>
    <row r="193" spans="3:7" ht="15.75">
      <c r="C193" s="123"/>
      <c r="D193" s="234"/>
      <c r="E193" s="72"/>
      <c r="G193" s="51"/>
    </row>
    <row r="194" ht="15.75">
      <c r="D194" s="174"/>
    </row>
    <row r="195" spans="4:6" ht="15.75">
      <c r="D195" s="174"/>
      <c r="F195" s="72"/>
    </row>
    <row r="196" spans="4:6" ht="15.75">
      <c r="D196" s="174"/>
      <c r="F196" s="72"/>
    </row>
    <row r="197" ht="15.75">
      <c r="D197" s="174"/>
    </row>
    <row r="198" spans="1:4" ht="15.75">
      <c r="A198" s="72"/>
      <c r="D198" s="174"/>
    </row>
    <row r="199" ht="15.75">
      <c r="D199" s="174"/>
    </row>
    <row r="200" ht="15.75">
      <c r="D200" s="174"/>
    </row>
    <row r="201" spans="1:4" ht="15.75">
      <c r="A201" s="72"/>
      <c r="D201" s="174"/>
    </row>
    <row r="202" ht="12.75">
      <c r="D202" s="122"/>
    </row>
    <row r="203" ht="12.75">
      <c r="D203" s="122"/>
    </row>
    <row r="204" ht="12.75">
      <c r="D204" s="155"/>
    </row>
    <row r="205" ht="12.75">
      <c r="D205" s="122"/>
    </row>
    <row r="211" ht="12.75">
      <c r="D211" s="81"/>
    </row>
  </sheetData>
  <sheetProtection/>
  <printOptions/>
  <pageMargins left="0.65" right="0.19" top="0.53" bottom="0.48" header="0.15" footer="0.21"/>
  <pageSetup horizontalDpi="300" verticalDpi="3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05" t="s">
        <v>148</v>
      </c>
      <c r="C1" s="106"/>
      <c r="D1" s="111"/>
      <c r="E1" s="111"/>
    </row>
    <row r="2" spans="2:5" ht="12.75">
      <c r="B2" s="105" t="s">
        <v>149</v>
      </c>
      <c r="C2" s="106"/>
      <c r="D2" s="111"/>
      <c r="E2" s="111"/>
    </row>
    <row r="3" spans="2:5" ht="12.75">
      <c r="B3" s="107"/>
      <c r="C3" s="107"/>
      <c r="D3" s="112"/>
      <c r="E3" s="112"/>
    </row>
    <row r="4" spans="2:5" ht="38.25">
      <c r="B4" s="108" t="s">
        <v>150</v>
      </c>
      <c r="C4" s="107"/>
      <c r="D4" s="112"/>
      <c r="E4" s="112"/>
    </row>
    <row r="5" spans="2:5" ht="12.75">
      <c r="B5" s="107"/>
      <c r="C5" s="107"/>
      <c r="D5" s="112"/>
      <c r="E5" s="112"/>
    </row>
    <row r="6" spans="2:5" ht="12.75">
      <c r="B6" s="105" t="s">
        <v>151</v>
      </c>
      <c r="C6" s="106"/>
      <c r="D6" s="111"/>
      <c r="E6" s="113" t="s">
        <v>152</v>
      </c>
    </row>
    <row r="7" spans="2:5" ht="13.5" thickBot="1">
      <c r="B7" s="107"/>
      <c r="C7" s="107"/>
      <c r="D7" s="112"/>
      <c r="E7" s="112"/>
    </row>
    <row r="8" spans="2:5" ht="39" thickBot="1">
      <c r="B8" s="109" t="s">
        <v>153</v>
      </c>
      <c r="C8" s="110"/>
      <c r="D8" s="114"/>
      <c r="E8" s="115">
        <v>1</v>
      </c>
    </row>
    <row r="9" spans="2:5" ht="12.75">
      <c r="B9" s="107"/>
      <c r="C9" s="107"/>
      <c r="D9" s="112"/>
      <c r="E9" s="112"/>
    </row>
    <row r="10" spans="2:5" ht="12.75">
      <c r="B10" s="107"/>
      <c r="C10" s="107"/>
      <c r="D10" s="112"/>
      <c r="E10" s="112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05" t="s">
        <v>155</v>
      </c>
      <c r="C1" s="106"/>
      <c r="D1" s="111"/>
      <c r="E1" s="111"/>
    </row>
    <row r="2" spans="2:5" ht="12.75">
      <c r="B2" s="105" t="s">
        <v>156</v>
      </c>
      <c r="C2" s="106"/>
      <c r="D2" s="111"/>
      <c r="E2" s="111"/>
    </row>
    <row r="3" spans="2:5" ht="12.75">
      <c r="B3" s="107"/>
      <c r="C3" s="107"/>
      <c r="D3" s="112"/>
      <c r="E3" s="112"/>
    </row>
    <row r="4" spans="2:5" ht="38.25">
      <c r="B4" s="108" t="s">
        <v>150</v>
      </c>
      <c r="C4" s="107"/>
      <c r="D4" s="112"/>
      <c r="E4" s="112"/>
    </row>
    <row r="5" spans="2:5" ht="12.75">
      <c r="B5" s="107"/>
      <c r="C5" s="107"/>
      <c r="D5" s="112"/>
      <c r="E5" s="112"/>
    </row>
    <row r="6" spans="2:5" ht="12.75">
      <c r="B6" s="105" t="s">
        <v>151</v>
      </c>
      <c r="C6" s="106"/>
      <c r="D6" s="111"/>
      <c r="E6" s="113" t="s">
        <v>152</v>
      </c>
    </row>
    <row r="7" spans="2:5" ht="13.5" thickBot="1">
      <c r="B7" s="107"/>
      <c r="C7" s="107"/>
      <c r="D7" s="112"/>
      <c r="E7" s="112"/>
    </row>
    <row r="8" spans="2:5" ht="39" thickBot="1">
      <c r="B8" s="109" t="s">
        <v>153</v>
      </c>
      <c r="C8" s="110"/>
      <c r="D8" s="114"/>
      <c r="E8" s="115">
        <v>1</v>
      </c>
    </row>
    <row r="9" spans="2:5" ht="12.75">
      <c r="B9" s="107"/>
      <c r="C9" s="107"/>
      <c r="D9" s="112"/>
      <c r="E9" s="112"/>
    </row>
    <row r="10" spans="2:5" ht="12.75">
      <c r="B10" s="107"/>
      <c r="C10" s="107"/>
      <c r="D10" s="112"/>
      <c r="E10" s="11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cp:lastPrinted>2013-03-18T12:55:09Z</cp:lastPrinted>
  <dcterms:created xsi:type="dcterms:W3CDTF">2008-04-11T09:08:33Z</dcterms:created>
  <dcterms:modified xsi:type="dcterms:W3CDTF">2013-08-12T05:40:36Z</dcterms:modified>
  <cp:category/>
  <cp:version/>
  <cp:contentType/>
  <cp:contentStatus/>
</cp:coreProperties>
</file>